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ana.portugal\Desktop\Resultado de entrevista y cuadro mérito\Publicación\"/>
    </mc:Choice>
  </mc:AlternateContent>
  <bookViews>
    <workbookView xWindow="465" yWindow="0" windowWidth="13680" windowHeight="15450" firstSheet="1" activeTab="10"/>
  </bookViews>
  <sheets>
    <sheet name="ALMENARA" sheetId="29" r:id="rId1"/>
    <sheet name="LAMBAYEQUE" sheetId="30" r:id="rId2"/>
    <sheet name="REBAGLIATI" sheetId="16" r:id="rId3"/>
    <sheet name="SABOGAL" sheetId="18" r:id="rId4"/>
    <sheet name="AMAZONAS" sheetId="23" r:id="rId5"/>
    <sheet name="ANCASH" sheetId="1" r:id="rId6"/>
    <sheet name="APURIMAC" sheetId="2" r:id="rId7"/>
    <sheet name="AREQUIPA" sheetId="3" r:id="rId8"/>
    <sheet name="AYACUCHO" sheetId="4" r:id="rId9"/>
    <sheet name="CAJAMARCA" sheetId="8" r:id="rId10"/>
    <sheet name="CUSCO" sheetId="13" r:id="rId11"/>
    <sheet name="HUANCAVELICA" sheetId="9" r:id="rId12"/>
    <sheet name="HUÁNUCO" sheetId="24" r:id="rId13"/>
    <sheet name="HUARAZ" sheetId="5" r:id="rId14"/>
    <sheet name="ICA" sheetId="6" r:id="rId15"/>
    <sheet name="JAEN" sheetId="28" r:id="rId16"/>
    <sheet name="JULIACA" sheetId="19" r:id="rId17"/>
    <sheet name="JUNIN" sheetId="27" r:id="rId18"/>
    <sheet name="LA LIBERTAD" sheetId="26" r:id="rId19"/>
    <sheet name="MOYOBAMBA" sheetId="20" r:id="rId20"/>
    <sheet name="PASCO" sheetId="7" r:id="rId21"/>
    <sheet name="PUNO" sheetId="15" r:id="rId22"/>
    <sheet name="TACNA" sheetId="21" r:id="rId23"/>
    <sheet name="TUMBES" sheetId="25" r:id="rId24"/>
  </sheets>
  <externalReferences>
    <externalReference r:id="rId25"/>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25" l="1"/>
  <c r="B15" i="25" s="1"/>
  <c r="B14" i="21"/>
  <c r="B15" i="21" s="1"/>
  <c r="B16" i="21" s="1"/>
  <c r="B17" i="21" s="1"/>
  <c r="C27" i="4" l="1"/>
  <c r="C26" i="4"/>
  <c r="C25" i="4"/>
  <c r="C24" i="4"/>
  <c r="C23" i="4"/>
  <c r="C22" i="4"/>
  <c r="C21" i="4"/>
  <c r="C20" i="4"/>
  <c r="C19" i="4"/>
  <c r="C18" i="4"/>
  <c r="C17" i="4"/>
  <c r="C16" i="4"/>
  <c r="C15" i="4"/>
  <c r="C14" i="4"/>
  <c r="C13" i="4"/>
  <c r="C12" i="4"/>
  <c r="E40" i="1" l="1"/>
  <c r="E39" i="1"/>
  <c r="E38" i="1"/>
  <c r="E37" i="1"/>
  <c r="E36" i="1"/>
  <c r="E35" i="1"/>
  <c r="E34" i="1"/>
  <c r="E33" i="1"/>
  <c r="E32" i="1"/>
  <c r="E31" i="1"/>
  <c r="E30" i="1"/>
  <c r="E29" i="1"/>
  <c r="E28" i="1"/>
  <c r="E27" i="1"/>
  <c r="E26" i="1"/>
  <c r="E25" i="1"/>
  <c r="E24" i="1"/>
  <c r="E23" i="1"/>
  <c r="E22" i="1"/>
  <c r="E21" i="1"/>
  <c r="E20" i="1"/>
  <c r="E19" i="1"/>
  <c r="E18" i="1"/>
  <c r="E17" i="1"/>
  <c r="E16" i="1"/>
  <c r="E15" i="1"/>
  <c r="E14" i="1"/>
  <c r="E13" i="1"/>
</calcChain>
</file>

<file path=xl/sharedStrings.xml><?xml version="1.0" encoding="utf-8"?>
<sst xmlns="http://schemas.openxmlformats.org/spreadsheetml/2006/main" count="1025" uniqueCount="575">
  <si>
    <t>SEGURO SOCIAL DE SALUD - ESSALUD</t>
  </si>
  <si>
    <t>Nº</t>
  </si>
  <si>
    <t xml:space="preserve">APELLIDOS Y NOMBRES </t>
  </si>
  <si>
    <t>CODIGO SISEP</t>
  </si>
  <si>
    <t xml:space="preserve">RESULTADOS DE  LA EVALUACION PERSONAL </t>
  </si>
  <si>
    <t>PUNTAJE</t>
  </si>
  <si>
    <t>P.S. 001-PRA-ANINA-2026</t>
  </si>
  <si>
    <t>RED ASISTENCIAL ANCASH</t>
  </si>
  <si>
    <t>BERNABE DIAZ DAYANA YAMILEE</t>
  </si>
  <si>
    <t>CASTRO MEZA GEANELLA NAOMI</t>
  </si>
  <si>
    <t>FASANANDO RODRIGUEZ RENZO LUIS</t>
  </si>
  <si>
    <t>GONZALES QUISPE FABIOLA SHANEL</t>
  </si>
  <si>
    <t>HUAMAN RODRIGUEZ, BRAYAN HERMES</t>
  </si>
  <si>
    <t>HUANCA INFANTES MAYLI MEJALY</t>
  </si>
  <si>
    <t>JUAREZ MONTENEGRO GIANCARLOS ANDRE</t>
  </si>
  <si>
    <t>MARIÑOS RODRIGUEZ, DAVID JUNIOR</t>
  </si>
  <si>
    <t>MEREGILDO CABRERA ALEXANDRA MILENY</t>
  </si>
  <si>
    <t>MONTORO PAIVA LUIS SEBASTIAN</t>
  </si>
  <si>
    <t>ORTIZ AVILA, NICOLE AMANDA</t>
  </si>
  <si>
    <t>RAMOS  DIOSES , KARINA ALEXANDRA</t>
  </si>
  <si>
    <t>REYES HUAMAN, CLAUDIA CAMILA</t>
  </si>
  <si>
    <t>RODRIGUEZ AGUILAR, DAVID ABRAHAM</t>
  </si>
  <si>
    <t>SANCHEZ  FALLA, CHRISTIAN ANDRE</t>
  </si>
  <si>
    <t>SARZO ZEVALLOS, CLAUDIA FIORELLA</t>
  </si>
  <si>
    <t>VALDEZ CESIAS, NAYELY JEISLIN</t>
  </si>
  <si>
    <t>CARBAJAL VELASQUEZ, DANNY STEFANI</t>
  </si>
  <si>
    <t>CHAVEZ MARQUEZ, AHMED JOSUE</t>
  </si>
  <si>
    <t>ESPINOZA ANICETO, MARICRUZ LICSAY</t>
  </si>
  <si>
    <t>FLORES AGURTO, MARIA FERNANDA</t>
  </si>
  <si>
    <t>HORNA GALLARDO, MARIA DE LOS ANGELES</t>
  </si>
  <si>
    <t>HUAMÁN VEGA, JHAKELINE SARITA</t>
  </si>
  <si>
    <t>PORTELLA  BRUNO, ROSARIO ANTONELLA</t>
  </si>
  <si>
    <t>RANGEL LLOSA, MONICA ALEXANDRA</t>
  </si>
  <si>
    <t xml:space="preserve">SUÁREZ  SUÁREZ, HERMELINDA FIORELA </t>
  </si>
  <si>
    <t>TOLENTINO CACERES, EMANUEL ELI</t>
  </si>
  <si>
    <t>CORNEJO PANDURO, ANA LUCIA</t>
  </si>
  <si>
    <t>PRE-0127</t>
  </si>
  <si>
    <t>PRE-0128</t>
  </si>
  <si>
    <t>PRE-0129</t>
  </si>
  <si>
    <t>Red Asistencial Ancash</t>
  </si>
  <si>
    <t>RED ASISTENCIAL APURIMAC</t>
  </si>
  <si>
    <t xml:space="preserve">CARDENAS  GUTIERREZ, FLOR MARIA </t>
  </si>
  <si>
    <t>PRE-0140</t>
  </si>
  <si>
    <t xml:space="preserve">ROJAS  MURILLO , STEFANY JEANKARLA </t>
  </si>
  <si>
    <t>QUISPE QUISPE, YUDITH EVELYN</t>
  </si>
  <si>
    <t>PRE-0142</t>
  </si>
  <si>
    <t>ROMERO CCORISAPRA, MARY RUBI</t>
  </si>
  <si>
    <t>HUAMAN GRANDA, YONY</t>
  </si>
  <si>
    <t>PRE-0130</t>
  </si>
  <si>
    <t>PAZOS SAIHUA, SOLANGE FATIMA</t>
  </si>
  <si>
    <t>ALTAMIRANO OBREGON, EVELYN DALAHI</t>
  </si>
  <si>
    <t>PRE-0131</t>
  </si>
  <si>
    <t>ANCCO HUAMANI, ANGELES MIRELLA</t>
  </si>
  <si>
    <t>MALLMA MEDIANO, KATHERINE GENOVEVA</t>
  </si>
  <si>
    <t>OLIVAREZ HUANZO, OLIVER DARCIN</t>
  </si>
  <si>
    <t>ORTIZ YAGUNO, JUAN EDENNOE</t>
  </si>
  <si>
    <t>QUISPE PAUCAR, DEYSY KAROL</t>
  </si>
  <si>
    <t>RAMOS QUISPE, DENISE</t>
  </si>
  <si>
    <t>SANCHEZ ESPINOZA, ALEJANDRO</t>
  </si>
  <si>
    <t xml:space="preserve">LUNA SALAS, MOISES PHAULM </t>
  </si>
  <si>
    <t>PRE-0134</t>
  </si>
  <si>
    <t>CHIPANA  PALOMINO, EFRAIN</t>
  </si>
  <si>
    <t>PRE-0136</t>
  </si>
  <si>
    <t xml:space="preserve">Red Asistencial Apurimac </t>
  </si>
  <si>
    <t>RED ASISTENCIAL AREQUIPA</t>
  </si>
  <si>
    <t>ROSADO BALLIVIAN, MARIA FERNANDA</t>
  </si>
  <si>
    <t>PRE-0146</t>
  </si>
  <si>
    <t>CONDORI RAMOS, KAROLAY ALEXANDRA</t>
  </si>
  <si>
    <t>SAIRE PAREDES, JHOHANA MARIELL</t>
  </si>
  <si>
    <t>ROMAN CHAMBI, KEVIN ALDHAIR</t>
  </si>
  <si>
    <t>MAMANI PEÑA, ELOY</t>
  </si>
  <si>
    <t>PRE-0149</t>
  </si>
  <si>
    <t>BALDEÓN PUMA, ANDRÉ CHRISTIAN</t>
  </si>
  <si>
    <t xml:space="preserve">MAMANI PUELLES, MELISSA ANDREA </t>
  </si>
  <si>
    <t>SOLIS MACEDO, MARCELO ENRIQUE</t>
  </si>
  <si>
    <t>ATENCIO MAMANI, ROSAURA NAYELY</t>
  </si>
  <si>
    <t>FLORES MAMANI, IVEENS JEFFERSON</t>
  </si>
  <si>
    <t>SEJJE ALBORNOZ, BRITNEY MARIEL</t>
  </si>
  <si>
    <t>LINARES LATORRE, VINCENT GONZALO</t>
  </si>
  <si>
    <t>CONDORI LLICA, BRIGITTE MILAGROS</t>
  </si>
  <si>
    <t>CHOQUEGONZA  CONDORI, JANETH ELSA</t>
  </si>
  <si>
    <t>CALDERON JIMENEZ, PAOLO GUIDO</t>
  </si>
  <si>
    <t xml:space="preserve">MANDAMIENTO VELASQUEZ, GIANELA HYVEL </t>
  </si>
  <si>
    <t xml:space="preserve">CHALCO SAYRI, GERALD JOHN </t>
  </si>
  <si>
    <t xml:space="preserve">APAZA  ROMAN , YAJHAIRA ROCIO </t>
  </si>
  <si>
    <t>PRE-0152</t>
  </si>
  <si>
    <t>MACEDO LUPACCA, CARMEN CECILIA</t>
  </si>
  <si>
    <t>PRE-0155</t>
  </si>
  <si>
    <t xml:space="preserve">FARFÁN  MERCADO, RENATO JESÚS </t>
  </si>
  <si>
    <t>ASENCIOS SILVA, JOSEPH GABRIEL</t>
  </si>
  <si>
    <t>PRE-0158</t>
  </si>
  <si>
    <t>Red Asistencial Arequipa</t>
  </si>
  <si>
    <t>Arequipa, 18  de Marzo del 2026</t>
  </si>
  <si>
    <t>RED ASISTENCIAL AYACUCHO</t>
  </si>
  <si>
    <t>CAYLLAHUA RAMOS, ULISES ANGEL</t>
  </si>
  <si>
    <t>GAMBOA HUMAREDA, ANGELES KESHIA</t>
  </si>
  <si>
    <t>TORAL MATOS, DAYANA NICOLE</t>
  </si>
  <si>
    <t>Red Asistencial Ayacucho</t>
  </si>
  <si>
    <t>RED ASISTENCIAL HUARAZ</t>
  </si>
  <si>
    <t>BAYONA ATENCIA, MARY CARLY</t>
  </si>
  <si>
    <t>PRE-0208</t>
  </si>
  <si>
    <t>ANTAURCO GAMARRA, MAYELY GIOVANNA</t>
  </si>
  <si>
    <t xml:space="preserve">VERGARA MONTES, MIGUEL ANGEL </t>
  </si>
  <si>
    <t>BARRERA ESPINOZA, MARILY MILAGROS</t>
  </si>
  <si>
    <t>FLORES  RAMOS, JOSÉ CARLOS</t>
  </si>
  <si>
    <t>REYNALTE VELASQUEZ, THALIA BRISA</t>
  </si>
  <si>
    <t>ALEJO CANTARO, OMAR JHORDY</t>
  </si>
  <si>
    <t>PRE-0209</t>
  </si>
  <si>
    <t xml:space="preserve">TOLEDO CERNA, AZUCENA EDITH </t>
  </si>
  <si>
    <t>ACOSTA SIGUEÑAS, MARILIN YOVANA</t>
  </si>
  <si>
    <t>AGUAYO CHAVEZ, ELISABETH MAGDA ABIGAIL</t>
  </si>
  <si>
    <t>BLAS  CERNA, KATERINE ROSAURA</t>
  </si>
  <si>
    <t>ROSALES CARO, JANETH JIMENA</t>
  </si>
  <si>
    <t>Red Asistencial Huaraz</t>
  </si>
  <si>
    <t>RED ASISTENCIAL ICA</t>
  </si>
  <si>
    <t>ARIAS GUEVARA, ARELIS</t>
  </si>
  <si>
    <t>PRE-0216</t>
  </si>
  <si>
    <t>CANO TIPACTI, DIANA ESTEFANIA</t>
  </si>
  <si>
    <t>LLAMOCCA CAHUA, ADA PAULA</t>
  </si>
  <si>
    <t xml:space="preserve">LOPEZ  DIAZ , NURDIS </t>
  </si>
  <si>
    <t>RODRIGUEZ CAUSO, VALENTINA MARIA</t>
  </si>
  <si>
    <t>GOMEZ PILLPE, MARIA ALBINA</t>
  </si>
  <si>
    <t>PRE-0218</t>
  </si>
  <si>
    <t xml:space="preserve">RAMIREZ ALVARADO, CRYSTEL ANTHOANE </t>
  </si>
  <si>
    <t>PRE-0219</t>
  </si>
  <si>
    <t>MOSQUERA HERRERA, STEFANY VALERIA</t>
  </si>
  <si>
    <t>PRE-0229</t>
  </si>
  <si>
    <t>Red Asistencial Ica</t>
  </si>
  <si>
    <t>RED ASISTENCIAL PASCO</t>
  </si>
  <si>
    <t xml:space="preserve">CARHUARICRA  HUERE, NAJHELY OFELIA </t>
  </si>
  <si>
    <t>PRE-0351</t>
  </si>
  <si>
    <t>ROBLES ROQUE, MARLON BRANDON</t>
  </si>
  <si>
    <t>PRE-0352</t>
  </si>
  <si>
    <t>MERCADO NERY, SAMANTHA ANGIE MASSIEL</t>
  </si>
  <si>
    <t>PRE-0354</t>
  </si>
  <si>
    <t>YANTAS RODRIGUEZ, HENRY LUIS</t>
  </si>
  <si>
    <t>BUTTGENBACH  BARRIENTOS, ENGELBERT</t>
  </si>
  <si>
    <t>PRE-0361</t>
  </si>
  <si>
    <t xml:space="preserve">COMISIÓN RESPONSABLE:                                                                                                                                                                                                                                                                                                               </t>
  </si>
  <si>
    <t>Red Asistencial Pasco</t>
  </si>
  <si>
    <t>Cerro de Pasco, 16 de Marzo del 2026</t>
  </si>
  <si>
    <t>RED ASISTENCIAL CAJAMARCA</t>
  </si>
  <si>
    <t>REYES ORTIZ, MAXVEL LEONEL</t>
  </si>
  <si>
    <t>PRE-0170</t>
  </si>
  <si>
    <t>DÍAZ  VÁSQUEZ, MERLY NOEMÍ</t>
  </si>
  <si>
    <t>PRE-0173</t>
  </si>
  <si>
    <t xml:space="preserve">TAPIA  DIAZ , MAIRA ARACELY </t>
  </si>
  <si>
    <t>ALVARADO CÓRDOVA, YENI LICET</t>
  </si>
  <si>
    <t>PRE-0175</t>
  </si>
  <si>
    <t>Red Asistencial Cajamarca</t>
  </si>
  <si>
    <t>Cajamarca, 18 de Marzo del 2026</t>
  </si>
  <si>
    <t>RED ASISTENCIAL HUANCAVELICA</t>
  </si>
  <si>
    <t xml:space="preserve">CASTRO  VALLADOLID, JUANA PAOLA </t>
  </si>
  <si>
    <t>PRE-184</t>
  </si>
  <si>
    <t>CCONOVILCA CCOILLAR, REMEDIO EDILBERTO</t>
  </si>
  <si>
    <t>LUCAS RAMOS, ERICK</t>
  </si>
  <si>
    <t>MONTES DE LA CRUZ, XIMENA ALEXANDRA</t>
  </si>
  <si>
    <t xml:space="preserve">QUISPE  OCHOA, MAYORITH AYELEN </t>
  </si>
  <si>
    <t>ROJAS  OLARTE, LENINYER JAVIER</t>
  </si>
  <si>
    <t>TORRES CASTRO, CORAIMA CARMEN</t>
  </si>
  <si>
    <t>YAURICASA BELITO, KENNEDY</t>
  </si>
  <si>
    <t>VELARDE FERNANDEZ, GRACIELA MELANI</t>
  </si>
  <si>
    <t>PRE-186</t>
  </si>
  <si>
    <t>INGA CASTRO, FANNY</t>
  </si>
  <si>
    <t>PRE-190</t>
  </si>
  <si>
    <t xml:space="preserve">COMISIÓN RESPONSABLE                                                                                                                                                                                                                                                                                      </t>
  </si>
  <si>
    <t>Red Asistencial Huancavelica</t>
  </si>
  <si>
    <t>TAPIA MINAYA, MISHELL ARACELI</t>
  </si>
  <si>
    <t>PRE-0193</t>
  </si>
  <si>
    <t>MAGUIÑA CLAUDIO, GRABIELA MELINA</t>
  </si>
  <si>
    <t>ROJAS ZEVALLOS, FELIPE HANS</t>
  </si>
  <si>
    <t>ALVAREZ GUTIERREZ, ANA MARIA</t>
  </si>
  <si>
    <t>EXALTACION  FLORES, MILAGROS NICOL</t>
  </si>
  <si>
    <t>QUEREVALU MINAYA, SARA NICOLE</t>
  </si>
  <si>
    <t>ALEJO GOMEZ, MILAGROS ESTHER</t>
  </si>
  <si>
    <t>REGALADO QUIROZ, WILDER VINCENT CONRAD</t>
  </si>
  <si>
    <t>PRE-0195</t>
  </si>
  <si>
    <t>CRESPO CAMPOS, EDUAR STEVE</t>
  </si>
  <si>
    <t>SANTAMARIA SALAZAR, EDNA GIANELLA</t>
  </si>
  <si>
    <t>RAMIREZ TARAZONA, SHIRLEY MAGDALENA</t>
  </si>
  <si>
    <t>PRE-0196</t>
  </si>
  <si>
    <t>JAIME RUIZ, TATIANA NICOLE</t>
  </si>
  <si>
    <t>NARCISO  FLORES , YULBER JENRY</t>
  </si>
  <si>
    <t>CHUQUIMIA PARDAVE, KATHERIN LYSBETH</t>
  </si>
  <si>
    <t>JARAMILLO  ENCALADA, IVAN ENRIQUE</t>
  </si>
  <si>
    <t xml:space="preserve">ALBORNOZ  ALCEDO , ANAMILEY CELESTE </t>
  </si>
  <si>
    <t>VIVAS FLORES, BRENDA ENEDINA</t>
  </si>
  <si>
    <t>PRE-0199</t>
  </si>
  <si>
    <t>QUISPE  SANTANA, RENZO JHOSEP</t>
  </si>
  <si>
    <t xml:space="preserve">GUTIERREZ MEDINA, SHEYLA </t>
  </si>
  <si>
    <t>MALPARTIDA NOREÑA, EYPRYL YOLANDA</t>
  </si>
  <si>
    <t>PRE-0202</t>
  </si>
  <si>
    <t>HERRADA TORRES, JOSE SANTOS</t>
  </si>
  <si>
    <t>PRE-0203</t>
  </si>
  <si>
    <t>DURAND MIRAVAL, MAVERICK ALI</t>
  </si>
  <si>
    <t>PRE-0204</t>
  </si>
  <si>
    <t>JIMENEZ DIOSES, SILVANA BRIYYI</t>
  </si>
  <si>
    <t>PRE - 391</t>
  </si>
  <si>
    <t xml:space="preserve">LAVALLE SALDARRIAGA, CLAUDIA PATRICIA </t>
  </si>
  <si>
    <t>SARANGO CORDOVA, YOXCI VICTYORIA</t>
  </si>
  <si>
    <t>TESEN PRECIADO, YOJANI YAKIRA</t>
  </si>
  <si>
    <t>VARGAS CHIROQUE, MIRZA IVANNA</t>
  </si>
  <si>
    <t>PRE - 392</t>
  </si>
  <si>
    <t>MORAN MORAN, KASSANDRA ANTONELLA</t>
  </si>
  <si>
    <t>PRE - 393</t>
  </si>
  <si>
    <t xml:space="preserve">VELASQUEZ PINZON,  NAYELHI LISBETH  </t>
  </si>
  <si>
    <t>PRE - 394</t>
  </si>
  <si>
    <t>RED ASISTENCIAL CUSCO</t>
  </si>
  <si>
    <t>AYALA ROMAN, MELISSA IVONNE</t>
  </si>
  <si>
    <t>PRE-0178</t>
  </si>
  <si>
    <t>HUAMAN  HUALLPARIMACHI, MARIA ANGELICA</t>
  </si>
  <si>
    <t>HUARANCCA  PERALTA, YAMERI JHOIS</t>
  </si>
  <si>
    <t>VILLAFUERTE  CAJAVILCA, CESAR</t>
  </si>
  <si>
    <t>VIRRUETA VILLASANTE, ALESSANDRA LUISA</t>
  </si>
  <si>
    <t xml:space="preserve">CHOQUE SURCO, PAOLA VANESA </t>
  </si>
  <si>
    <t>PRE-0179</t>
  </si>
  <si>
    <t>HANCCO MARIN, YEREMI JHONATAN</t>
  </si>
  <si>
    <t>HERRERA  HUALLPA, MARIA CELESTE</t>
  </si>
  <si>
    <t>LOPEZ KILLE, NATALI</t>
  </si>
  <si>
    <t>MACEDO CASA, YURI GUALBERTO</t>
  </si>
  <si>
    <t xml:space="preserve">MERMA GONZALO, ANDERSON </t>
  </si>
  <si>
    <t>QUISPE  HUAMANI, ADELMA</t>
  </si>
  <si>
    <t>VILLADOMA COAQUIRA, JESUS ANTHONY</t>
  </si>
  <si>
    <t>PRE-0180</t>
  </si>
  <si>
    <t>Red Asistencial Cusco</t>
  </si>
  <si>
    <t>RED ASISTENCIAL PUNO</t>
  </si>
  <si>
    <t>BLANCO PARIZACA, ZELMA VANESSA</t>
  </si>
  <si>
    <t>PRE-0370</t>
  </si>
  <si>
    <t xml:space="preserve">BONIFACIO  MAMANI, YUDY CAROL </t>
  </si>
  <si>
    <t xml:space="preserve">FLORES CHECALLA, DANITZA JUDITH </t>
  </si>
  <si>
    <t>HUALLPA QUISPE, LYZ CARELIN</t>
  </si>
  <si>
    <t xml:space="preserve">QUISPE HUMPIRI, MARIA DEL ROSARIO </t>
  </si>
  <si>
    <t>FLORES SOLORZANO, KHAKLIR LUIGHI</t>
  </si>
  <si>
    <t>PRE-0371</t>
  </si>
  <si>
    <t>ALATA ALATA, SHEYLA YAKELYN</t>
  </si>
  <si>
    <t>PRE-0373</t>
  </si>
  <si>
    <t>CALLATA YUCRA, LADY</t>
  </si>
  <si>
    <t>PRE-0374</t>
  </si>
  <si>
    <t>LLANOS PONCE, MILEYDI SOLEDAD</t>
  </si>
  <si>
    <t>QUISPE COANQUI, BRAHAN HENDO</t>
  </si>
  <si>
    <t>BELIZARIO CHURA, CRISTHIAN ELIAS</t>
  </si>
  <si>
    <t>PRE-0376</t>
  </si>
  <si>
    <t>CCOSI QUISPE, PAOLA ELIANA</t>
  </si>
  <si>
    <t>FLORES QUISPE, KATHERIN ESTHER</t>
  </si>
  <si>
    <t>QUILLA  MENDOZA, SOPHIE ENRICIA</t>
  </si>
  <si>
    <t xml:space="preserve">La siguiente etapa del proceso se realizará de acuerdo al cronograma establecido en la convocatoria  </t>
  </si>
  <si>
    <t xml:space="preserve">Etapa: </t>
  </si>
  <si>
    <t>Evaluación Curricular (entrega de documentos)</t>
  </si>
  <si>
    <t xml:space="preserve">Fecha: </t>
  </si>
  <si>
    <t>09 y 10 de marzo del 2026</t>
  </si>
  <si>
    <t xml:space="preserve">Hora:  </t>
  </si>
  <si>
    <t>De XXX   a   XXX</t>
  </si>
  <si>
    <t xml:space="preserve">Lugar : </t>
  </si>
  <si>
    <t xml:space="preserve">XXXXXXXXXX </t>
  </si>
  <si>
    <t xml:space="preserve">NOTA IMPORTANTE: Los postulantes aprobados que cumplan con los requisitos establecidos en las bases, deberán presentar en el horario, fecha y lugar señalado en los resultados de la Evaluación Psicotécnica, los siguientes documentos: 
1. Formato 01 "Ficha de Postulación Modalidades Formativas"
2. Formato 02 "Declaración Jurada", 
3. Formato 03 "Carta de Presentación de la Universidad (para prácticas preprofesionales)
4. Formato 04 "Consentimiento para tratamiento de datos personales" 
5. Hoja de vida (Currículum vitae) documentada y actualizada con documento de identidad
</t>
  </si>
  <si>
    <t>Toda la documentación es de carácter obligatoria, la información debe ser legible, 
sin borrones o enmendaduras, correctamente llenada, firmada y foliada, caso contrario
la documentación no será considerada.
Revisar las Bases de la Convocatoria</t>
  </si>
  <si>
    <t xml:space="preserve">COMISION RESPONSABLE </t>
  </si>
  <si>
    <r>
      <t xml:space="preserve">Lima, </t>
    </r>
    <r>
      <rPr>
        <sz val="11"/>
        <color rgb="FFFF0000"/>
        <rFont val="Arial"/>
        <family val="2"/>
      </rPr>
      <t xml:space="preserve">XXXXXX </t>
    </r>
    <r>
      <rPr>
        <sz val="11"/>
        <color theme="1"/>
        <rFont val="Arial"/>
        <family val="2"/>
      </rPr>
      <t xml:space="preserve">de </t>
    </r>
    <r>
      <rPr>
        <sz val="11"/>
        <color rgb="FFFF0000"/>
        <rFont val="Arial"/>
        <family val="2"/>
      </rPr>
      <t>XXXXXX</t>
    </r>
    <r>
      <rPr>
        <sz val="11"/>
        <color theme="1"/>
        <rFont val="Arial"/>
        <family val="2"/>
      </rPr>
      <t xml:space="preserve"> del 2026</t>
    </r>
  </si>
  <si>
    <t>PROCESO DE SELECCIÓN DE PRACTICAS PRE PROFESIONALES ASISTENCIALES NO MEDICA PERIODO 2026 EN EL SEGURO SOCIAL DE SALUD - ESSALUD</t>
  </si>
  <si>
    <t>RED PRESTACIONAL REBAGLIATI</t>
  </si>
  <si>
    <t>GARCIA PUMA, EMELYN LIZETTE</t>
  </si>
  <si>
    <t>PRE-0001</t>
  </si>
  <si>
    <t>HILARIO FLORIAN, RAQUEL ELIZABETH</t>
  </si>
  <si>
    <t>BAZÁN PAREDES, ERICK ANDRÉ</t>
  </si>
  <si>
    <t>PRE-0002</t>
  </si>
  <si>
    <t>CRISÓSTOMO CASASOLA, LISET MARLENY</t>
  </si>
  <si>
    <t>CRUZADO URBANO, DIEGO NOE</t>
  </si>
  <si>
    <t>PRE-0003</t>
  </si>
  <si>
    <t>PANDURO CHAVEZ, VALERIA MERCEDES</t>
  </si>
  <si>
    <t>FERNANDEZ  LOPEZ, ADRIAN MARCELO JUNIOR</t>
  </si>
  <si>
    <t>PRE-0006</t>
  </si>
  <si>
    <t>GUILLEN ENCISO, LIZET ADA</t>
  </si>
  <si>
    <t>PARIONA QUISPE, RICHARD RUBEN</t>
  </si>
  <si>
    <t>SALINAS BERROCAL, JESSICA JHOHANNY</t>
  </si>
  <si>
    <t>BRAÑES DURAN, JIMMY EDGARDO DANIEL</t>
  </si>
  <si>
    <t>PRE-0007</t>
  </si>
  <si>
    <t>CURO  CHANCO, IVETTE  MADELEY</t>
  </si>
  <si>
    <t>ESPINOZA MEDINA, MARYORI ALEXANDRA</t>
  </si>
  <si>
    <t>BARDALES  SANCHEZ, KIMBERLY MISHELL</t>
  </si>
  <si>
    <t>PRE-0008</t>
  </si>
  <si>
    <t>HUARANJA MARTINEZ, ALDAHIR JESÚS</t>
  </si>
  <si>
    <t>PRE-0010</t>
  </si>
  <si>
    <t>DE LA CRUZ SALDAÑA, RUTH NAYELLI</t>
  </si>
  <si>
    <t>PRE-0025</t>
  </si>
  <si>
    <t>Lima, 18 de Marzo del 2026</t>
  </si>
  <si>
    <t>RED PRESTACIONAL SABOGAL</t>
  </si>
  <si>
    <t>GARCIA DE LA CRUZ, VERA SOFIA</t>
  </si>
  <si>
    <t>PRE-063</t>
  </si>
  <si>
    <t>FERNANDEZ CORONADO, MARIA ISABEL</t>
  </si>
  <si>
    <t>SALAZAR  AYALA, DIANA STEPHANY</t>
  </si>
  <si>
    <t>OLAVARRIA ALBURQUEQUE , CLAUDIA ISABEL</t>
  </si>
  <si>
    <t>SANGAMA CHAVEZ, ABDUL FERNANDO</t>
  </si>
  <si>
    <t>PRE-065</t>
  </si>
  <si>
    <t>GARCIA MATEO, FRESCIA VALERIA</t>
  </si>
  <si>
    <t>RAMOS IPARRAGUIRRE, DIANA</t>
  </si>
  <si>
    <t>RAMOS VÁSQUEZ, DIANA KATHERINE</t>
  </si>
  <si>
    <t>TAPIA BURGOS, CRISTIAN RAUL</t>
  </si>
  <si>
    <t>INGA FIGUEROA, JEREMY LUIS</t>
  </si>
  <si>
    <t>RIOS CHAVEZ, MELHANY ANTUANETH</t>
  </si>
  <si>
    <t>DE LA CRUZ  SAIRITUPA, CARLOS ANDERSON</t>
  </si>
  <si>
    <t>GONZALES DELGADO, LUCERO NICOLE</t>
  </si>
  <si>
    <t>MARTINEZ  CRISANTO, JAHAZIEL REBECA</t>
  </si>
  <si>
    <t>RODRIGUEZ CASPITO, VALERIA</t>
  </si>
  <si>
    <t>PRE-069</t>
  </si>
  <si>
    <t>CASTILLO SALDAÑA, MILAGROS</t>
  </si>
  <si>
    <t>PRE-070</t>
  </si>
  <si>
    <t xml:space="preserve">DE LA CRUZ  VILCATOMA, GUSTAVO ANTONY </t>
  </si>
  <si>
    <t>AGUIRRE VIDAL, EDGARDO EMILIO ENMANUEL</t>
  </si>
  <si>
    <t>PRE-071</t>
  </si>
  <si>
    <t xml:space="preserve">IPANAQUE BRICEÑO, GERALDINE ALICIA </t>
  </si>
  <si>
    <t>SULLCA  ASTOPIÑAN, VALERIA</t>
  </si>
  <si>
    <t>PRE-072</t>
  </si>
  <si>
    <t xml:space="preserve">CAMPOS  MERCADO, FERNANDO JOSE </t>
  </si>
  <si>
    <t>LEGUIA MARGAICO, LINDA MADAI ORFA</t>
  </si>
  <si>
    <t>PRE-076</t>
  </si>
  <si>
    <t>SILVA SAAVEDRA, FLOR KARINA</t>
  </si>
  <si>
    <t>HUANCAPAZA  ROJAS, LUCERO JADE</t>
  </si>
  <si>
    <t>SIMEON VALLADARES, FLAVIA MILAGROS</t>
  </si>
  <si>
    <t xml:space="preserve">ORIHUELA IPARRAGUIRRE , JUANA EMILIA </t>
  </si>
  <si>
    <t>PRE-077</t>
  </si>
  <si>
    <t>LOZANO DÍAZ, ANGELA VANESSA</t>
  </si>
  <si>
    <t>PRE-081</t>
  </si>
  <si>
    <t>RIOS CAYO, ISABEL</t>
  </si>
  <si>
    <t>PRE-095</t>
  </si>
  <si>
    <t>CELIS CASTILLEJOS, ALEXANDRA ARACELI</t>
  </si>
  <si>
    <t>PRE-096</t>
  </si>
  <si>
    <t xml:space="preserve">BASSALLO PASACHE , DANIELA FERNANDA </t>
  </si>
  <si>
    <t>PRE-103</t>
  </si>
  <si>
    <t>RED ASISTENCIAL JULIACA</t>
  </si>
  <si>
    <t xml:space="preserve">CANAZA  PILCO, GINA GENIFER </t>
  </si>
  <si>
    <t>PRE-0242</t>
  </si>
  <si>
    <t xml:space="preserve">COILA  PACOMPIA , JUDITH JHOSELIN </t>
  </si>
  <si>
    <t>CONDORI ZEVALLOS, YELINA</t>
  </si>
  <si>
    <t>PRE-0244</t>
  </si>
  <si>
    <t>FLORES APAZA, KARLA GABRIELA</t>
  </si>
  <si>
    <t>MAMANI CHAMBI, DANHIA BRIYID</t>
  </si>
  <si>
    <t>MAMANI MAMANI, EMELY LUZ YAHAIDA</t>
  </si>
  <si>
    <t xml:space="preserve">MAMANI MENDOZA, JHON WILSON </t>
  </si>
  <si>
    <t>SANCHEZ HERMOZA, KAROLINE GABRIELA</t>
  </si>
  <si>
    <t>SANTOS SALAZAR, MAYRIN</t>
  </si>
  <si>
    <t>SERRUTO ROSAS, LUZ CELIA</t>
  </si>
  <si>
    <t xml:space="preserve">UMPIRE LERMA, DHELMY MISHELL </t>
  </si>
  <si>
    <t>VERGARA SALAS, ANDREA MARIELA</t>
  </si>
  <si>
    <t>MAMANI CONDORI, ERIKA GISSELA</t>
  </si>
  <si>
    <t>PRE-0245</t>
  </si>
  <si>
    <t xml:space="preserve">CASTRO RAMOS, JESYD  ABIGAIL </t>
  </si>
  <si>
    <t>PRE-0247</t>
  </si>
  <si>
    <t>SANCHEZ RAMOS, ROSELYN MARILU</t>
  </si>
  <si>
    <t>VILAVILA YLLANES, YUNMY JUDITH</t>
  </si>
  <si>
    <t>Red Asistencial Juliaca</t>
  </si>
  <si>
    <t>Juliaca, 18 de Marzo del 2026</t>
  </si>
  <si>
    <t>RED ASISTENCIAL MOYOBAMBA</t>
  </si>
  <si>
    <t>PEREZ CUBAS GILDERT</t>
  </si>
  <si>
    <t>PRE - 0347</t>
  </si>
  <si>
    <t xml:space="preserve">Red Asistencial Moyobamba </t>
  </si>
  <si>
    <t>Moyobamba, 18 de Marzo del 2026</t>
  </si>
  <si>
    <t>RED ASISTENCIAL TACNA</t>
  </si>
  <si>
    <t>COPA SALCEDO, EDITH ARACELY</t>
  </si>
  <si>
    <t>PRE-0379</t>
  </si>
  <si>
    <t>QUIROGA FLORES, RICARDO ENRIQUE</t>
  </si>
  <si>
    <t>QUISPE JIHUAÑA, DHANA MARIAELENA</t>
  </si>
  <si>
    <t>RAMOS MAMANI, ABIGAIL JEMIMA</t>
  </si>
  <si>
    <t>TICONA  LIMACHE, URIBE FREDY</t>
  </si>
  <si>
    <t>Red Asistencial Tacna</t>
  </si>
  <si>
    <t>RED ASISTENCIAL AMAZONAS</t>
  </si>
  <si>
    <t xml:space="preserve">CULQUI HUAMAN KELI DEL ROSIO </t>
  </si>
  <si>
    <t>PRE-0119</t>
  </si>
  <si>
    <t>REAP INGA NATALIA</t>
  </si>
  <si>
    <t>SANCHEZ SALAZAR TATIANA DEL PILAR</t>
  </si>
  <si>
    <t>CUBAS MOLOCHO BLANCA NATALIA</t>
  </si>
  <si>
    <t>PRE-0122</t>
  </si>
  <si>
    <t>LLAMO VASQUEZ LIZETH JHASURY</t>
  </si>
  <si>
    <t>OYARCE ALVA JOHANA FIORELLA</t>
  </si>
  <si>
    <t>PURIHUAMAN DE LA CRUZ SANDRA MELODY</t>
  </si>
  <si>
    <t>NSP</t>
  </si>
  <si>
    <t>QUINTANA ABANTO PILAR MARISOL</t>
  </si>
  <si>
    <t>VEGA MONDRAGON LIZETH JUDIT</t>
  </si>
  <si>
    <t>VILLAORDUÑA CAMUS WINDY MARIA</t>
  </si>
  <si>
    <t>ABANTO JULON LUZNEIDA ESTHER</t>
  </si>
  <si>
    <t>PRE-0123</t>
  </si>
  <si>
    <t>LOAYZA CARRANZA MILE IZABET</t>
  </si>
  <si>
    <t>CAMPOS SANCHEZ NICKSON MIGUEL</t>
  </si>
  <si>
    <t>PRE-0124</t>
  </si>
  <si>
    <t>AGAPITO VIDAL ZULLY ROMINA</t>
  </si>
  <si>
    <t>PRE-0125</t>
  </si>
  <si>
    <t xml:space="preserve">RESULTADOS DE  LA EVALUACIÓN PERSONAL </t>
  </si>
  <si>
    <t>Red Prestacional Sabogal</t>
  </si>
  <si>
    <t>RESULTADOS DE LA EVALUACIÓN PERSONAL</t>
  </si>
  <si>
    <t>Red Prestacional Rebagliati</t>
  </si>
  <si>
    <t>Red Asistencial Amazonas</t>
  </si>
  <si>
    <t>PROCESO DE SELECCIÓN DE PRÁCTICAS PRE PROFESIONALES ASISTENCIALES NO MÉDICA, PERIODO 2026 EN EL SEGURO SOCIAL DE SALUD - ESSALUD</t>
  </si>
  <si>
    <t xml:space="preserve">COMISIÓN RESPONSABLE:                                                                                                                                                                                                                                                                                                </t>
  </si>
  <si>
    <r>
      <t>COMISIÓN RESPONSABLE:</t>
    </r>
    <r>
      <rPr>
        <sz val="9"/>
        <rFont val="Arial"/>
        <family val="2"/>
      </rPr>
      <t xml:space="preserve">                                                                                                                                    </t>
    </r>
  </si>
  <si>
    <t>PRE-0159</t>
  </si>
  <si>
    <t>PRE-0160</t>
  </si>
  <si>
    <t>PRE-0162</t>
  </si>
  <si>
    <t>PRE-0164</t>
  </si>
  <si>
    <t>PRE-0165</t>
  </si>
  <si>
    <t>PRE-0167</t>
  </si>
  <si>
    <t>RED ASISTENCIAL HUÁNUCO</t>
  </si>
  <si>
    <t>Huánuco, 18  de Marzo del 2026</t>
  </si>
  <si>
    <t>Red Asistencial Huánuco</t>
  </si>
  <si>
    <r>
      <t xml:space="preserve">Huaraz, </t>
    </r>
    <r>
      <rPr>
        <sz val="11"/>
        <rFont val="Calibri"/>
        <family val="2"/>
        <scheme val="minor"/>
      </rPr>
      <t>18</t>
    </r>
    <r>
      <rPr>
        <sz val="11"/>
        <color theme="1"/>
        <rFont val="Calibri"/>
        <family val="2"/>
        <scheme val="minor"/>
      </rPr>
      <t xml:space="preserve"> de Marzo del 2026</t>
    </r>
  </si>
  <si>
    <t>Abancay, 18 de Marzo del 2026</t>
  </si>
  <si>
    <t>Ayacucho, 18 de Marzo del 2026</t>
  </si>
  <si>
    <t>Huancavelica, 18 de Marzo del 2026</t>
  </si>
  <si>
    <t>Ica, 18 de Marzo del 2026</t>
  </si>
  <si>
    <t>Red Asistencial Puno</t>
  </si>
  <si>
    <t>Puno, 18 de Marzo del 2026</t>
  </si>
  <si>
    <t>PROCESO DE SELECCIÓN DE PRÁCTICAS PRE PROFESIONALES ASISTENCIALES NO MEDICA EN EL SEGURO SOCIAL DE SALUD - ESSALUD  - PERIODO 2026</t>
  </si>
  <si>
    <t>RESULTADOS EVALUACIÓN PERSONAL</t>
  </si>
  <si>
    <t>Tacna, 18 de Marzo del 2026</t>
  </si>
  <si>
    <t>RED ASISTENCIAL TUMBES</t>
  </si>
  <si>
    <t>Tumbes, 18 de Marzo del 2026</t>
  </si>
  <si>
    <t>RED ASISTENCIAL LA LIBERTAD</t>
  </si>
  <si>
    <t>Red Asistencial La Libertad</t>
  </si>
  <si>
    <t>FERNANDEZ BOCANEGRA SIRIS JULEYSI</t>
  </si>
  <si>
    <t>PRE-0273</t>
  </si>
  <si>
    <t xml:space="preserve">ANTICONA SEGURA LADY ELENA </t>
  </si>
  <si>
    <t xml:space="preserve">NUÑEZ CRUZADO, ESTEFANY LISSETH MARIANA </t>
  </si>
  <si>
    <t>MELENDEZ SANCHEZ, MAURICIO JESUS</t>
  </si>
  <si>
    <t>PRE-0274</t>
  </si>
  <si>
    <t>OCAMPO ZAVALETA, LINDA EUNICE</t>
  </si>
  <si>
    <t>PRE-0276</t>
  </si>
  <si>
    <t>CASTILLO ROJAS, CRISTINA MILAGRITOS</t>
  </si>
  <si>
    <t>CLAVO  GUAYLUPO, XIOMARA IDAIL</t>
  </si>
  <si>
    <t>NOVOA CHAVEZ, DIANA ALEXANDRA</t>
  </si>
  <si>
    <t>MERCADO VILLANUEVA ERICKA ELIZABETH</t>
  </si>
  <si>
    <t>HONORIO OLGUIN, VALERIA OLINDA</t>
  </si>
  <si>
    <t>JERONIMO SALDAÑA PAMELA GISU</t>
  </si>
  <si>
    <t>LLAJA  CUSQUIPOMA, EINER MELQUIADES</t>
  </si>
  <si>
    <t>QUISPE CAMPOS, JENIFER ZARAI</t>
  </si>
  <si>
    <t>PRE-0277</t>
  </si>
  <si>
    <t>RAMIREZ JIMENEZ, PEDRO JOSUE</t>
  </si>
  <si>
    <t>HORNA RODRIGUEZ, JOSE GUILLERMO</t>
  </si>
  <si>
    <t>CHILCON VIDARTE, CESLY MARLY</t>
  </si>
  <si>
    <t>PRE-0278</t>
  </si>
  <si>
    <t xml:space="preserve">GUERRERO  MENDOZA , VICTOR OMAR </t>
  </si>
  <si>
    <t>SOPLÍN ROSALES, WILLIAM ALEXANDER</t>
  </si>
  <si>
    <t>PRE-0279</t>
  </si>
  <si>
    <t>ROJAS NUÑEZ , DULCEMARIA LEANDRA</t>
  </si>
  <si>
    <t>SU SALAS, DAYANNA YESLYN</t>
  </si>
  <si>
    <t>BOCANEGRA MENDOZA, JIMENA FERNANDA</t>
  </si>
  <si>
    <t>LEON  VASQUEZ, YHENIFER BELEN</t>
  </si>
  <si>
    <t>CRUZADO VILLAR, LAURA TATIANA</t>
  </si>
  <si>
    <t>RISCO CRUZ, LUCIANA SOFIA</t>
  </si>
  <si>
    <t>VARGAS  VELOZ, STHEFANY YOSELIN</t>
  </si>
  <si>
    <t xml:space="preserve">FLORES  MIÑANO , EMILY ANGELLY KARIME </t>
  </si>
  <si>
    <t>TERRONES RODRIGUEZ, MARIA ELIZABET</t>
  </si>
  <si>
    <t>VASQUEZ  TRUJILLO, ANDREA SOLEDAD</t>
  </si>
  <si>
    <t>RIOJAS CASTILLO, LADY KATTERINE</t>
  </si>
  <si>
    <t>VALDEZ RODRIGUEZ, JEFFREY EDUARDO</t>
  </si>
  <si>
    <t>FLORES CASANOVA, JANHIRA MILAGRITOS</t>
  </si>
  <si>
    <t>HUANRI CUEVA, BETSABE CRISTINA</t>
  </si>
  <si>
    <t>PRE-0280</t>
  </si>
  <si>
    <t>QUIÑONES PALACIOS, MELANY MARYURI</t>
  </si>
  <si>
    <t>PRE-0285</t>
  </si>
  <si>
    <t>ALZUGARAY AVILA, DANNA PAOLA</t>
  </si>
  <si>
    <t>VIGO VIDAL, JIMENA LUCERO</t>
  </si>
  <si>
    <t>AGUILAR CISTERNA, LUZ MARIA</t>
  </si>
  <si>
    <t>PRE-0286</t>
  </si>
  <si>
    <t>ABANTO VILLAR, NATALY ERLINDA</t>
  </si>
  <si>
    <t>PRE-0288</t>
  </si>
  <si>
    <t>CORTEZ MOSQUEIRA, MARIA ROSARIO DEL PILAR</t>
  </si>
  <si>
    <t>GABRIEL TENORIO, YOSELINE DARIANI</t>
  </si>
  <si>
    <t xml:space="preserve">MEREGILDO  DE LA CRUZ , SHANTALL ANTUANET </t>
  </si>
  <si>
    <t>LOLOY ALCANTARA, EMERSON ARNALDO</t>
  </si>
  <si>
    <t>PRE-0289</t>
  </si>
  <si>
    <t>RENGIFO OLLAGEZ, LUIS ALBERTO</t>
  </si>
  <si>
    <t>CARHUACHIN BENITES, MARIA FERNANDA</t>
  </si>
  <si>
    <t>BERMEO FERNANDEZ, ALDAIR DEIVER</t>
  </si>
  <si>
    <t>HORNA ALTAMIRANO, MILENE ARACELI</t>
  </si>
  <si>
    <t xml:space="preserve">LAMADRID VARAS, DANIEL EDUARDO </t>
  </si>
  <si>
    <t>PRE-0291</t>
  </si>
  <si>
    <t>GAMBOA ALFARO, ROMINA MILI</t>
  </si>
  <si>
    <t>RIVERA SIRLUPU, ASHLEY GIANELLA</t>
  </si>
  <si>
    <t>GIL PULIDO, MILAGROS ESTEFANY</t>
  </si>
  <si>
    <t>MUÑOZ BRICEÑO, VANESSA GUILLERMINA</t>
  </si>
  <si>
    <t>PRE-0292</t>
  </si>
  <si>
    <t>GONZALES LEIVA, ERICKA DANITSA</t>
  </si>
  <si>
    <t>PRE-0298</t>
  </si>
  <si>
    <t>QUEVEDO ALAYO, ERWIN JUNIOR</t>
  </si>
  <si>
    <t>PRE-0299</t>
  </si>
  <si>
    <t>ZÁRATE  RODRIGUEZ, LINDA LORI</t>
  </si>
  <si>
    <t xml:space="preserve">GAONA MERCADO, CARLOS ENRIQUE </t>
  </si>
  <si>
    <t>PRE-0304</t>
  </si>
  <si>
    <t xml:space="preserve">TERRONES  MEJÍA, PAOLA MERCEDES </t>
  </si>
  <si>
    <t>LOZADA NARVAEZ, RAUL ALEJANDRO</t>
  </si>
  <si>
    <t>COBIAN PAIMA, CRISTINA</t>
  </si>
  <si>
    <t>CHAVESTA GUEVARA, LORENA</t>
  </si>
  <si>
    <t>ESCOBEDO  GRADOS, CARMEN LUZMILA</t>
  </si>
  <si>
    <t>PRE-0305</t>
  </si>
  <si>
    <t>GUTIÉRREZ ESPINALES, LADY JULISSA</t>
  </si>
  <si>
    <t>PRE-0308</t>
  </si>
  <si>
    <t>RED ASISTENCIAL JUNIN</t>
  </si>
  <si>
    <t>PAREDES BERROCAL ANYELIT MERYEN</t>
  </si>
  <si>
    <t>HUAMAN VELIZ SANDRA SOFIA</t>
  </si>
  <si>
    <t>MORALES ROJAS ITZEL JANICE</t>
  </si>
  <si>
    <t>RAMIREZ TORRES DALIA WENDOLY</t>
  </si>
  <si>
    <t>ESTEBAN GONZALES MINERVA ARABELLA</t>
  </si>
  <si>
    <t xml:space="preserve">ALANYA CHIPANA ISABEL CLAUDIA </t>
  </si>
  <si>
    <t>BALTAZAR SOTO LUCERO ROUSSE</t>
  </si>
  <si>
    <t xml:space="preserve">BARRETO POMA PAOLA ESTEFANY </t>
  </si>
  <si>
    <t>LAURO TORRES FERNANDA DEL CARMEN</t>
  </si>
  <si>
    <t xml:space="preserve">ROMERO ARCE JHOSELYN MARLY </t>
  </si>
  <si>
    <t>CANTORIN HUAYNATE ANDREA</t>
  </si>
  <si>
    <t xml:space="preserve">CASAS DIAZ LISBETH JAZMIN </t>
  </si>
  <si>
    <t xml:space="preserve">IBAÑEZ FABIAN DANIELA BARBARA </t>
  </si>
  <si>
    <t>CHUPURGO CANCHARI MILAGROS FRANSCHESCA</t>
  </si>
  <si>
    <t xml:space="preserve">FLORES BENDEZU JAIR </t>
  </si>
  <si>
    <t>MEDINA VALLEJOS YULIZA NELIDA</t>
  </si>
  <si>
    <t>VILCAS LAZO TAMARA NICOLE</t>
  </si>
  <si>
    <t xml:space="preserve">DEL PINO ROJAS EDU GABRIEL </t>
  </si>
  <si>
    <t>SOLORZANO HILARIO DIANA DULCE</t>
  </si>
  <si>
    <t>RAMOS HERRERA SAMANTHA JOHANA</t>
  </si>
  <si>
    <t xml:space="preserve">HUAMAN TINOCO EDUARDO </t>
  </si>
  <si>
    <t>CARDENAS CASO ASTRID</t>
  </si>
  <si>
    <t xml:space="preserve">MEZA SINCHE FIORELA MILAGROS </t>
  </si>
  <si>
    <t xml:space="preserve">ARAUCO TORRE MIJAEL FERNANDO </t>
  </si>
  <si>
    <t>Red Asistencial Junin</t>
  </si>
  <si>
    <t>RED ASISTENCIAL JAÉN</t>
  </si>
  <si>
    <t>ADRIANZEN  FLORES, YANELA MARISEYDA</t>
  </si>
  <si>
    <t>PRE-0237</t>
  </si>
  <si>
    <t>FERNÁNDEZ  CRUZ , ADELA MARGOT</t>
  </si>
  <si>
    <t>PUSMA MATICORENA, FRANCO LEONARDO</t>
  </si>
  <si>
    <t>TAPIA VILLALOBOS, XIOMARA YARARY</t>
  </si>
  <si>
    <t xml:space="preserve">GUEVARA  AVALOS, BRENDA PATRICIA </t>
  </si>
  <si>
    <t>PRE-0238</t>
  </si>
  <si>
    <t>BRITO  MELENDRES, YULIANA SADITH</t>
  </si>
  <si>
    <t>PRE-0240</t>
  </si>
  <si>
    <t>CARDENAS SOTO, ALISS DANNA</t>
  </si>
  <si>
    <t xml:space="preserve">CÓRDOVA  GUARNÍZ , JADY LISBETH </t>
  </si>
  <si>
    <t>CORONEL URIARTE, JOSÉ GABRIEL MISAEL</t>
  </si>
  <si>
    <t>DAVILA PUSMA, MAYRA ALEXANDRA</t>
  </si>
  <si>
    <t>DIAZ MEDINA, KATHERIN ALEXANDRA</t>
  </si>
  <si>
    <t>GUERRA MEDINA, FIORELLA</t>
  </si>
  <si>
    <t xml:space="preserve">MONDRAGON  PALOMINO , ADDA DAHEC </t>
  </si>
  <si>
    <t>MORALES IVAÑEZ, EMERITA ROXANI</t>
  </si>
  <si>
    <t>ORTIZ HERRERA, CRISTHIAN ALDAIR</t>
  </si>
  <si>
    <t>PEREZ CUEVA, YEYSON ALEXANDER</t>
  </si>
  <si>
    <t>SANTA CRUZ SANTA CRUZ, KAREN JHAELY</t>
  </si>
  <si>
    <t xml:space="preserve">VEGA  VASQUEZ , FERNANDO </t>
  </si>
  <si>
    <t>Red Asistencial Jaén</t>
  </si>
  <si>
    <t>RED PRESTACIONAL ALMENARA</t>
  </si>
  <si>
    <t>PROCESO DE SELECCIÓN DE PRÁCTICAS PRE PROFESIONALES ASISTENCIALES NO MEDICA PERIODO 2026 EN EL SEGURO SOCIAL DE SALUD - ESSALUD</t>
  </si>
  <si>
    <t>Chiclayo, 18 de Marzo del 2026</t>
  </si>
  <si>
    <t>Red Prestacional Lambayeque</t>
  </si>
  <si>
    <t>RED PRESTACIONAL LAMBAYEQUE</t>
  </si>
  <si>
    <t>Trujillo, 18 de Marzo del 2026</t>
  </si>
  <si>
    <t>Cusco, 18 de Marzo del 2026</t>
  </si>
  <si>
    <t>Jaén, 18 de Marzo del 2026</t>
  </si>
  <si>
    <t>PRE-252</t>
  </si>
  <si>
    <t>LAURA ESPINOZA DALIA ARACELY</t>
  </si>
  <si>
    <t>PRE - 257</t>
  </si>
  <si>
    <t>PRE -259</t>
  </si>
  <si>
    <t>PRE -260</t>
  </si>
  <si>
    <t>PRE-256</t>
  </si>
  <si>
    <t>PRE-261</t>
  </si>
  <si>
    <t>Huancayo, 18 de Marzo del 2026</t>
  </si>
  <si>
    <t>Amazonas, 18 de Marzo del 2026</t>
  </si>
  <si>
    <t>Ancash, 18 de Marzo del 2026</t>
  </si>
  <si>
    <t>Red Asistencial Tumbes</t>
  </si>
  <si>
    <t>GALLO MURRIETA, CESAR PAUL</t>
  </si>
  <si>
    <t>PALACIOS TORRES, OSVER ALEXANDER</t>
  </si>
  <si>
    <t>RAMOS BUSTAMANTE, SEGUNDO PABLO</t>
  </si>
  <si>
    <t>REYES  ZAVALETA, PRISCILA PIERINA</t>
  </si>
  <si>
    <t>PRE-0106</t>
  </si>
  <si>
    <t>PRE-0108</t>
  </si>
  <si>
    <t>CAMACHO LAMADRID, IVANA LUCIA</t>
  </si>
  <si>
    <t>CHINCHAY REYMUNDO, GERALD JOSUÉ</t>
  </si>
  <si>
    <t>GONZALES DAVILA, DIANA</t>
  </si>
  <si>
    <t>LEYVA FERNÁNDEZ, DANIELA ANAPAULA</t>
  </si>
  <si>
    <t>PRE-0111</t>
  </si>
  <si>
    <t>DELGADO ALARCON, LUZ YARIBEL</t>
  </si>
  <si>
    <t>PRE-0117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</si>
</sst>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Red]0.00"/>
  </numFmts>
  <fonts count="30">
    <font>
      <sz val="11"/>
      <color theme="1"/>
      <name val="Calibri"/>
      <family val="2"/>
      <scheme val="minor"/>
    </font>
    <font>
      <sz val="10"/>
      <name val="Arial"/>
      <family val="2"/>
    </font>
    <font>
      <sz val="10"/>
      <name val="Arial"/>
      <family val="2"/>
    </font>
    <font>
      <sz val="11"/>
      <color theme="1"/>
      <name val="Calibri"/>
      <family val="2"/>
      <scheme val="minor"/>
    </font>
    <font>
      <b/>
      <sz val="11"/>
      <color theme="1"/>
      <name val="Calibri"/>
      <family val="2"/>
      <scheme val="minor"/>
    </font>
    <font>
      <b/>
      <sz val="14"/>
      <name val="Arial"/>
      <family val="2"/>
    </font>
    <font>
      <b/>
      <sz val="12"/>
      <name val="Arial"/>
      <family val="2"/>
    </font>
    <font>
      <b/>
      <sz val="12"/>
      <color theme="1"/>
      <name val="Arial"/>
      <family val="2"/>
    </font>
    <font>
      <sz val="9"/>
      <color theme="1"/>
      <name val="Arial"/>
      <family val="2"/>
    </font>
    <font>
      <sz val="9"/>
      <name val="Arial"/>
      <family val="2"/>
    </font>
    <font>
      <b/>
      <sz val="9"/>
      <name val="Arial"/>
      <family val="2"/>
    </font>
    <font>
      <sz val="11"/>
      <name val="Calibri"/>
      <family val="2"/>
      <scheme val="minor"/>
    </font>
    <font>
      <sz val="11"/>
      <color indexed="8"/>
      <name val="Calibri"/>
      <family val="2"/>
      <scheme val="minor"/>
    </font>
    <font>
      <sz val="10"/>
      <color rgb="FF000000"/>
      <name val="Arial"/>
      <family val="2"/>
    </font>
    <font>
      <b/>
      <sz val="10"/>
      <name val="Arial"/>
      <family val="2"/>
    </font>
    <font>
      <sz val="11"/>
      <color theme="1"/>
      <name val="Arial"/>
      <family val="2"/>
    </font>
    <font>
      <b/>
      <sz val="10.5"/>
      <name val="Arial"/>
      <family val="2"/>
    </font>
    <font>
      <b/>
      <u/>
      <sz val="10.5"/>
      <name val="Arial"/>
      <family val="2"/>
    </font>
    <font>
      <sz val="10"/>
      <color theme="1"/>
      <name val="Arial"/>
      <family val="2"/>
    </font>
    <font>
      <b/>
      <sz val="10"/>
      <color theme="1"/>
      <name val="Arial"/>
      <family val="2"/>
    </font>
    <font>
      <b/>
      <sz val="10"/>
      <name val="SansSerif"/>
    </font>
    <font>
      <sz val="11"/>
      <color rgb="FFFF0000"/>
      <name val="Arial"/>
      <family val="2"/>
    </font>
    <font>
      <u/>
      <sz val="10"/>
      <color indexed="12"/>
      <name val="Arial"/>
      <family val="2"/>
    </font>
    <font>
      <b/>
      <sz val="14"/>
      <color theme="1"/>
      <name val="Arial"/>
      <family val="2"/>
    </font>
    <font>
      <sz val="11"/>
      <name val="Calibri"/>
      <family val="2"/>
    </font>
    <font>
      <b/>
      <sz val="11"/>
      <color theme="1"/>
      <name val="Calibri"/>
      <family val="2"/>
    </font>
    <font>
      <sz val="11"/>
      <color theme="1"/>
      <name val="Calibri"/>
      <family val="2"/>
    </font>
    <font>
      <sz val="11"/>
      <color rgb="FF000000"/>
      <name val="Calibri"/>
      <family val="2"/>
      <scheme val="minor"/>
    </font>
    <font>
      <b/>
      <sz val="11"/>
      <name val="Calibri"/>
      <family val="2"/>
      <scheme val="minor"/>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indexed="9"/>
        <bgColor indexed="64"/>
      </patternFill>
    </fill>
    <fill>
      <patternFill patternType="solid">
        <fgColor theme="4" tint="0.79998168889431442"/>
        <bgColor indexed="64"/>
      </patternFill>
    </fill>
    <fill>
      <patternFill patternType="solid">
        <fgColor theme="0"/>
        <bgColor rgb="FF000000"/>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1">
    <xf numFmtId="0" fontId="0" fillId="0" borderId="0"/>
    <xf numFmtId="0" fontId="1" fillId="0" borderId="0"/>
    <xf numFmtId="0" fontId="2"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22" fillId="0" borderId="0" applyNumberFormat="0" applyFill="0" applyBorder="0" applyAlignment="0" applyProtection="0">
      <alignment vertical="top"/>
      <protection locked="0"/>
    </xf>
  </cellStyleXfs>
  <cellXfs count="142">
    <xf numFmtId="0" fontId="0" fillId="0" borderId="0" xfId="0"/>
    <xf numFmtId="0" fontId="0" fillId="2" borderId="0" xfId="0" applyFill="1"/>
    <xf numFmtId="0" fontId="6" fillId="2" borderId="0" xfId="0" applyFont="1" applyFill="1"/>
    <xf numFmtId="0" fontId="4" fillId="3" borderId="4" xfId="0" applyFont="1" applyFill="1" applyBorder="1" applyAlignment="1">
      <alignment horizontal="center" vertical="center"/>
    </xf>
    <xf numFmtId="0" fontId="1" fillId="0" borderId="0" xfId="0" applyFont="1"/>
    <xf numFmtId="0" fontId="8" fillId="0" borderId="4" xfId="0" applyFont="1" applyBorder="1" applyAlignment="1">
      <alignment vertical="center" wrapText="1"/>
    </xf>
    <xf numFmtId="0" fontId="8" fillId="2" borderId="4" xfId="0" applyFont="1" applyFill="1" applyBorder="1" applyAlignment="1">
      <alignment horizontal="center" vertical="center"/>
    </xf>
    <xf numFmtId="0" fontId="0" fillId="0" borderId="4" xfId="0" applyBorder="1" applyAlignment="1">
      <alignment horizontal="center" vertical="center"/>
    </xf>
    <xf numFmtId="0" fontId="12" fillId="0" borderId="4" xfId="0" applyFont="1" applyBorder="1" applyAlignment="1">
      <alignment horizontal="center" vertical="center" wrapText="1"/>
    </xf>
    <xf numFmtId="0" fontId="12" fillId="2" borderId="4" xfId="0" applyFont="1" applyFill="1" applyBorder="1" applyAlignment="1">
      <alignment horizontal="center" vertical="center" wrapText="1"/>
    </xf>
    <xf numFmtId="0" fontId="9" fillId="0" borderId="4" xfId="5" applyFont="1" applyBorder="1" applyAlignment="1">
      <alignment horizontal="center" vertical="center"/>
    </xf>
    <xf numFmtId="0" fontId="11" fillId="0" borderId="4" xfId="5" applyFont="1" applyBorder="1" applyAlignment="1">
      <alignment horizontal="center" vertical="center"/>
    </xf>
    <xf numFmtId="0" fontId="11" fillId="0" borderId="4" xfId="0" applyFont="1" applyBorder="1" applyAlignment="1">
      <alignment horizontal="left" vertical="center"/>
    </xf>
    <xf numFmtId="0" fontId="11" fillId="2" borderId="4" xfId="5" applyFont="1" applyFill="1" applyBorder="1" applyAlignment="1">
      <alignment horizontal="center" vertical="center"/>
    </xf>
    <xf numFmtId="0" fontId="4" fillId="3" borderId="7" xfId="0" applyFont="1" applyFill="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left" vertical="center" wrapText="1"/>
    </xf>
    <xf numFmtId="0" fontId="13" fillId="2" borderId="4" xfId="0" applyFont="1" applyFill="1" applyBorder="1" applyAlignment="1">
      <alignment horizontal="center" vertical="center" wrapText="1"/>
    </xf>
    <xf numFmtId="0" fontId="12" fillId="0" borderId="8" xfId="4" applyFont="1" applyBorder="1" applyAlignment="1">
      <alignment vertical="center" wrapText="1"/>
    </xf>
    <xf numFmtId="0" fontId="1" fillId="0" borderId="0" xfId="3"/>
    <xf numFmtId="0" fontId="6" fillId="0" borderId="0" xfId="0" applyFont="1"/>
    <xf numFmtId="0" fontId="5" fillId="0" borderId="0" xfId="0" applyFont="1" applyAlignment="1">
      <alignment horizontal="center" vertical="center" wrapText="1"/>
    </xf>
    <xf numFmtId="0" fontId="15" fillId="0" borderId="0" xfId="0" applyFont="1"/>
    <xf numFmtId="0" fontId="14" fillId="0" borderId="0" xfId="3" applyFont="1"/>
    <xf numFmtId="0" fontId="16" fillId="0" borderId="0" xfId="0" applyFont="1" applyAlignment="1">
      <alignment horizontal="center" vertical="center"/>
    </xf>
    <xf numFmtId="0" fontId="16" fillId="0" borderId="0" xfId="0" applyFont="1"/>
    <xf numFmtId="0" fontId="17" fillId="0" borderId="0" xfId="0" applyFont="1" applyAlignment="1">
      <alignment vertical="top"/>
    </xf>
    <xf numFmtId="0" fontId="18" fillId="0" borderId="0" xfId="3" applyFont="1"/>
    <xf numFmtId="0" fontId="19" fillId="0" borderId="0" xfId="3" applyFont="1" applyAlignment="1">
      <alignment horizontal="left" vertical="center" wrapText="1"/>
    </xf>
    <xf numFmtId="0" fontId="1" fillId="0" borderId="0" xfId="3"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8" fillId="0" borderId="0" xfId="0" applyFont="1" applyAlignment="1">
      <alignment vertical="center" wrapText="1"/>
    </xf>
    <xf numFmtId="0" fontId="9" fillId="0" borderId="0" xfId="5" applyFont="1" applyAlignment="1">
      <alignment horizontal="center" vertical="center"/>
    </xf>
    <xf numFmtId="0" fontId="5" fillId="2" borderId="0" xfId="0" applyFont="1" applyFill="1" applyAlignment="1">
      <alignment horizontal="center" vertical="center"/>
    </xf>
    <xf numFmtId="0" fontId="23" fillId="0" borderId="0" xfId="0" applyFont="1" applyAlignment="1">
      <alignment horizontal="center" vertical="center"/>
    </xf>
    <xf numFmtId="0" fontId="0" fillId="2" borderId="0" xfId="0" applyFill="1" applyAlignment="1">
      <alignment horizontal="center" vertical="center"/>
    </xf>
    <xf numFmtId="0" fontId="6" fillId="2" borderId="0" xfId="0" applyFont="1" applyFill="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12" fillId="2" borderId="5" xfId="0" applyFont="1" applyFill="1" applyBorder="1" applyAlignment="1">
      <alignment horizontal="center" vertical="center" wrapText="1"/>
    </xf>
    <xf numFmtId="0" fontId="11" fillId="0" borderId="4" xfId="0" applyFont="1" applyBorder="1" applyAlignment="1">
      <alignment vertical="center"/>
    </xf>
    <xf numFmtId="0" fontId="11" fillId="0" borderId="4" xfId="0" applyFont="1" applyBorder="1" applyAlignment="1">
      <alignment horizontal="center" vertical="center"/>
    </xf>
    <xf numFmtId="0" fontId="11" fillId="0" borderId="0" xfId="0" applyFont="1"/>
    <xf numFmtId="0" fontId="0" fillId="0" borderId="4" xfId="0" applyBorder="1" applyAlignment="1">
      <alignment vertical="center" wrapText="1"/>
    </xf>
    <xf numFmtId="0" fontId="0" fillId="2" borderId="4" xfId="0" applyFill="1" applyBorder="1" applyAlignment="1">
      <alignment horizontal="center" vertical="center"/>
    </xf>
    <xf numFmtId="2" fontId="11" fillId="2" borderId="4" xfId="5" applyNumberFormat="1" applyFont="1" applyFill="1" applyBorder="1" applyAlignment="1">
      <alignment horizontal="center" vertical="center"/>
    </xf>
    <xf numFmtId="0" fontId="12" fillId="4" borderId="4" xfId="0" applyFont="1" applyFill="1" applyBorder="1" applyAlignment="1">
      <alignment vertical="center" wrapText="1"/>
    </xf>
    <xf numFmtId="0" fontId="25" fillId="0" borderId="0" xfId="0" applyFont="1"/>
    <xf numFmtId="0" fontId="26" fillId="0" borderId="0" xfId="0" applyFont="1"/>
    <xf numFmtId="0" fontId="24" fillId="0" borderId="0" xfId="0" applyFont="1"/>
    <xf numFmtId="0" fontId="10" fillId="0" borderId="0" xfId="8" applyFont="1" applyAlignment="1" applyProtection="1">
      <alignment horizontal="left" vertical="center" wrapText="1"/>
      <protection locked="0"/>
    </xf>
    <xf numFmtId="0" fontId="0" fillId="0" borderId="4" xfId="0" applyBorder="1" applyAlignment="1">
      <alignment horizontal="left" vertical="center"/>
    </xf>
    <xf numFmtId="2" fontId="0" fillId="0" borderId="4" xfId="0" applyNumberFormat="1" applyBorder="1" applyAlignment="1">
      <alignment horizontal="center" vertical="center"/>
    </xf>
    <xf numFmtId="0" fontId="27" fillId="2" borderId="4" xfId="0" applyFont="1" applyFill="1" applyBorder="1" applyAlignment="1">
      <alignment horizontal="center" vertical="center" wrapText="1"/>
    </xf>
    <xf numFmtId="164" fontId="11" fillId="2" borderId="4" xfId="5" applyNumberFormat="1" applyFont="1" applyFill="1" applyBorder="1" applyAlignment="1">
      <alignment horizontal="center" vertical="center"/>
    </xf>
    <xf numFmtId="2" fontId="12" fillId="2" borderId="4" xfId="0" applyNumberFormat="1" applyFont="1" applyFill="1" applyBorder="1" applyAlignment="1">
      <alignment horizontal="center" vertical="center" wrapText="1"/>
    </xf>
    <xf numFmtId="0" fontId="27" fillId="0" borderId="4" xfId="0" applyFont="1" applyBorder="1" applyAlignment="1">
      <alignment vertical="center" wrapText="1"/>
    </xf>
    <xf numFmtId="2" fontId="11" fillId="0" borderId="4" xfId="5" applyNumberFormat="1" applyFont="1" applyBorder="1" applyAlignment="1">
      <alignment horizontal="center" vertical="center"/>
    </xf>
    <xf numFmtId="1" fontId="0" fillId="0" borderId="0" xfId="0" applyNumberFormat="1"/>
    <xf numFmtId="0" fontId="25" fillId="3" borderId="4" xfId="0" applyFont="1" applyFill="1" applyBorder="1" applyAlignment="1">
      <alignment horizontal="center" vertical="center"/>
    </xf>
    <xf numFmtId="0" fontId="26" fillId="0" borderId="4" xfId="0" applyFont="1" applyBorder="1" applyAlignment="1">
      <alignment horizontal="center" vertical="center"/>
    </xf>
    <xf numFmtId="2" fontId="24" fillId="0" borderId="4" xfId="0" applyNumberFormat="1" applyFont="1" applyBorder="1" applyAlignment="1">
      <alignment horizontal="center" vertical="center"/>
    </xf>
    <xf numFmtId="0" fontId="29" fillId="0" borderId="0" xfId="0" applyFont="1"/>
    <xf numFmtId="0" fontId="28" fillId="2" borderId="0" xfId="8" applyFont="1" applyFill="1" applyAlignment="1" applyProtection="1">
      <alignment horizontal="left" vertical="center" wrapText="1"/>
      <protection locked="0"/>
    </xf>
    <xf numFmtId="0" fontId="26" fillId="0" borderId="4" xfId="0" applyFont="1" applyBorder="1" applyAlignment="1">
      <alignment vertical="center"/>
    </xf>
    <xf numFmtId="0" fontId="0" fillId="0" borderId="0" xfId="0" applyAlignment="1">
      <alignment vertical="center"/>
    </xf>
    <xf numFmtId="0" fontId="0" fillId="2" borderId="4" xfId="0" applyFill="1" applyBorder="1" applyAlignment="1">
      <alignment vertical="center"/>
    </xf>
    <xf numFmtId="165" fontId="27" fillId="0" borderId="4" xfId="0" applyNumberFormat="1" applyFont="1" applyBorder="1" applyAlignment="1">
      <alignment horizontal="center" vertical="center" wrapText="1"/>
    </xf>
    <xf numFmtId="2" fontId="0" fillId="2" borderId="4" xfId="0" applyNumberFormat="1" applyFill="1" applyBorder="1" applyAlignment="1">
      <alignment horizontal="center" vertical="center"/>
    </xf>
    <xf numFmtId="0" fontId="27" fillId="0" borderId="4" xfId="0" applyFont="1" applyBorder="1" applyAlignment="1">
      <alignment horizontal="center" vertical="center" wrapText="1"/>
    </xf>
    <xf numFmtId="0" fontId="7" fillId="0" borderId="0" xfId="0" applyFont="1"/>
    <xf numFmtId="0" fontId="3" fillId="0" borderId="4" xfId="0" applyFont="1" applyBorder="1" applyAlignment="1">
      <alignment horizontal="center" vertical="center"/>
    </xf>
    <xf numFmtId="0" fontId="0" fillId="0" borderId="4" xfId="0" applyBorder="1" applyAlignment="1">
      <alignment vertical="center"/>
    </xf>
    <xf numFmtId="0" fontId="11" fillId="2" borderId="4" xfId="0" applyFont="1" applyFill="1" applyBorder="1" applyAlignment="1">
      <alignment vertical="top"/>
    </xf>
    <xf numFmtId="0" fontId="11" fillId="2" borderId="4" xfId="0" applyFont="1" applyFill="1" applyBorder="1" applyAlignment="1">
      <alignment vertical="center"/>
    </xf>
    <xf numFmtId="0" fontId="11" fillId="2" borderId="4" xfId="0" applyFont="1" applyFill="1" applyBorder="1" applyAlignment="1">
      <alignment horizontal="left" vertical="center"/>
    </xf>
    <xf numFmtId="0" fontId="11" fillId="0" borderId="4" xfId="8" applyFont="1" applyBorder="1" applyAlignment="1">
      <alignment horizontal="center" vertical="center"/>
    </xf>
    <xf numFmtId="0" fontId="12" fillId="2" borderId="4" xfId="0" applyFont="1" applyFill="1" applyBorder="1" applyAlignment="1">
      <alignment horizontal="left" vertical="center" wrapText="1"/>
    </xf>
    <xf numFmtId="0" fontId="11" fillId="0" borderId="4" xfId="8" applyFont="1" applyBorder="1" applyAlignment="1">
      <alignment horizontal="left" vertical="center"/>
    </xf>
    <xf numFmtId="49" fontId="11" fillId="0" borderId="0" xfId="10" applyNumberFormat="1" applyFont="1" applyFill="1" applyBorder="1" applyAlignment="1" applyProtection="1">
      <alignment horizontal="center" vertical="center" wrapText="1"/>
    </xf>
    <xf numFmtId="0" fontId="12" fillId="0" borderId="0" xfId="0" applyFont="1" applyAlignment="1">
      <alignment horizontal="center" vertical="center" wrapText="1"/>
    </xf>
    <xf numFmtId="0" fontId="11" fillId="0" borderId="0" xfId="0" applyFont="1" applyAlignment="1">
      <alignment vertical="center"/>
    </xf>
    <xf numFmtId="0" fontId="11" fillId="0" borderId="0" xfId="0" applyFont="1" applyAlignment="1">
      <alignment horizontal="center" vertical="center"/>
    </xf>
    <xf numFmtId="0" fontId="11" fillId="0" borderId="4" xfId="10" applyNumberFormat="1" applyFont="1" applyFill="1" applyBorder="1" applyAlignment="1" applyProtection="1">
      <alignment horizontal="center" vertical="center" wrapText="1"/>
    </xf>
    <xf numFmtId="0" fontId="11" fillId="2" borderId="4" xfId="0" applyFont="1" applyFill="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0" fillId="2" borderId="4" xfId="0" applyFont="1" applyFill="1" applyBorder="1" applyAlignment="1">
      <alignment vertical="center"/>
    </xf>
    <xf numFmtId="0" fontId="27" fillId="6" borderId="4" xfId="0" applyFont="1" applyFill="1" applyBorder="1" applyAlignment="1">
      <alignment vertical="center" wrapText="1"/>
    </xf>
    <xf numFmtId="0" fontId="27" fillId="6" borderId="4" xfId="0" applyFont="1" applyFill="1" applyBorder="1" applyAlignment="1">
      <alignment horizontal="center" vertical="center" wrapText="1"/>
    </xf>
    <xf numFmtId="0" fontId="0" fillId="0" borderId="0" xfId="0" applyFont="1"/>
    <xf numFmtId="0" fontId="28" fillId="0" borderId="0" xfId="8" applyFont="1" applyAlignment="1" applyProtection="1">
      <alignment horizontal="left" vertical="center" wrapText="1"/>
      <protection locked="0"/>
    </xf>
    <xf numFmtId="0" fontId="10" fillId="0" borderId="0" xfId="0" applyFont="1" applyAlignment="1">
      <alignment horizontal="left" vertical="center" wrapText="1"/>
    </xf>
    <xf numFmtId="0" fontId="10" fillId="0" borderId="0" xfId="8" applyFont="1" applyAlignment="1" applyProtection="1">
      <alignment horizontal="left" vertical="center" wrapText="1"/>
      <protection locked="0"/>
    </xf>
    <xf numFmtId="0" fontId="5" fillId="0" borderId="0" xfId="0" applyFont="1" applyAlignment="1">
      <alignment horizontal="center"/>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28" fillId="3" borderId="1" xfId="8" applyFont="1" applyFill="1" applyBorder="1" applyAlignment="1" applyProtection="1">
      <alignment horizontal="left" vertical="center" wrapText="1"/>
      <protection locked="0"/>
    </xf>
    <xf numFmtId="0" fontId="28" fillId="3" borderId="2" xfId="8" applyFont="1" applyFill="1" applyBorder="1" applyAlignment="1" applyProtection="1">
      <alignment horizontal="left" vertical="center" wrapText="1"/>
      <protection locked="0"/>
    </xf>
    <xf numFmtId="0" fontId="28" fillId="3" borderId="3" xfId="8" applyFont="1" applyFill="1" applyBorder="1" applyAlignment="1" applyProtection="1">
      <alignment horizontal="left" vertical="center" wrapText="1"/>
      <protection locked="0"/>
    </xf>
    <xf numFmtId="0" fontId="6" fillId="0" borderId="9" xfId="0"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3" borderId="1" xfId="8" applyFont="1" applyFill="1" applyBorder="1" applyAlignment="1" applyProtection="1">
      <alignment horizontal="left" vertical="center" wrapText="1"/>
      <protection locked="0"/>
    </xf>
    <xf numFmtId="0" fontId="10" fillId="3" borderId="2" xfId="8" applyFont="1" applyFill="1" applyBorder="1" applyAlignment="1" applyProtection="1">
      <alignment horizontal="left" vertical="center" wrapText="1"/>
      <protection locked="0"/>
    </xf>
    <xf numFmtId="0" fontId="10" fillId="3" borderId="3" xfId="8" applyFont="1" applyFill="1" applyBorder="1" applyAlignment="1" applyProtection="1">
      <alignment horizontal="left" vertical="center" wrapText="1"/>
      <protection locked="0"/>
    </xf>
    <xf numFmtId="0" fontId="10" fillId="2" borderId="0" xfId="0" applyFont="1" applyFill="1" applyAlignment="1">
      <alignment horizontal="left" vertical="center" wrapText="1"/>
    </xf>
    <xf numFmtId="0" fontId="5" fillId="2" borderId="0" xfId="0" applyFont="1" applyFill="1" applyAlignment="1">
      <alignment horizontal="center"/>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0" xfId="0" applyFont="1" applyAlignment="1">
      <alignment horizontal="center"/>
    </xf>
    <xf numFmtId="0" fontId="28" fillId="3" borderId="1" xfId="2" applyFont="1" applyFill="1" applyBorder="1" applyAlignment="1" applyProtection="1">
      <alignment horizontal="left" vertical="center" wrapText="1"/>
      <protection locked="0"/>
    </xf>
    <xf numFmtId="0" fontId="28" fillId="3" borderId="2" xfId="2" applyFont="1" applyFill="1" applyBorder="1" applyAlignment="1" applyProtection="1">
      <alignment horizontal="left" vertical="center" wrapText="1"/>
      <protection locked="0"/>
    </xf>
    <xf numFmtId="0" fontId="28" fillId="3" borderId="3" xfId="2" applyFont="1" applyFill="1" applyBorder="1" applyAlignment="1" applyProtection="1">
      <alignment horizontal="left" vertical="center" wrapText="1"/>
      <protection locked="0"/>
    </xf>
    <xf numFmtId="0" fontId="0" fillId="2" borderId="0" xfId="0" applyFill="1" applyAlignment="1">
      <alignment horizontal="center"/>
    </xf>
    <xf numFmtId="0" fontId="28" fillId="2" borderId="1"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0" fillId="2" borderId="6" xfId="0" applyFill="1" applyBorder="1" applyAlignment="1">
      <alignment horizontal="center"/>
    </xf>
    <xf numFmtId="0" fontId="5" fillId="2" borderId="0" xfId="0" applyFont="1" applyFill="1" applyAlignment="1">
      <alignment horizontal="center" vertical="center"/>
    </xf>
    <xf numFmtId="0" fontId="28" fillId="3" borderId="10" xfId="8" applyFont="1" applyFill="1" applyBorder="1" applyAlignment="1" applyProtection="1">
      <alignment horizontal="left" vertical="center" wrapText="1"/>
      <protection locked="0"/>
    </xf>
    <xf numFmtId="0" fontId="28" fillId="3" borderId="11" xfId="8" applyFont="1" applyFill="1" applyBorder="1" applyAlignment="1" applyProtection="1">
      <alignment horizontal="left" vertical="center" wrapText="1"/>
      <protection locked="0"/>
    </xf>
    <xf numFmtId="0" fontId="28" fillId="3" borderId="12" xfId="8"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 fillId="0" borderId="0" xfId="3" applyAlignment="1">
      <alignment horizontal="center"/>
    </xf>
    <xf numFmtId="0" fontId="18" fillId="0" borderId="0" xfId="3" applyFont="1" applyAlignment="1">
      <alignment horizontal="center"/>
    </xf>
    <xf numFmtId="0" fontId="20" fillId="5" borderId="1" xfId="1" applyFont="1" applyFill="1" applyBorder="1" applyAlignment="1">
      <alignment horizontal="left" vertical="center" wrapText="1"/>
    </xf>
    <xf numFmtId="0" fontId="20" fillId="5" borderId="2" xfId="1" applyFont="1" applyFill="1" applyBorder="1" applyAlignment="1">
      <alignment horizontal="left" vertical="center" wrapText="1"/>
    </xf>
    <xf numFmtId="0" fontId="20" fillId="5" borderId="3" xfId="1" applyFont="1" applyFill="1" applyBorder="1" applyAlignment="1">
      <alignment horizontal="left" vertical="center" wrapText="1"/>
    </xf>
    <xf numFmtId="0" fontId="7" fillId="3" borderId="4" xfId="0" applyFont="1" applyFill="1" applyBorder="1" applyAlignment="1">
      <alignment horizontal="center" vertical="center" wrapText="1"/>
    </xf>
  </cellXfs>
  <cellStyles count="11">
    <cellStyle name="Hipervínculo" xfId="10" builtinId="8"/>
    <cellStyle name="Normal" xfId="0" builtinId="0"/>
    <cellStyle name="Normal 2" xfId="3"/>
    <cellStyle name="Normal 2 2 3" xfId="4"/>
    <cellStyle name="Normal 2 3" xfId="5"/>
    <cellStyle name="Normal 3" xfId="1"/>
    <cellStyle name="Normal 3 2" xfId="7"/>
    <cellStyle name="Normal 4" xfId="2"/>
    <cellStyle name="Normal 4 2" xfId="8"/>
    <cellStyle name="Normal 5" xfId="6"/>
    <cellStyle name="Normal 6" xfId="9"/>
  </cellStyles>
  <dxfs count="1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10</xdr:row>
      <xdr:rowOff>133350</xdr:rowOff>
    </xdr:from>
    <xdr:to>
      <xdr:col>7</xdr:col>
      <xdr:colOff>97599</xdr:colOff>
      <xdr:row>42</xdr:row>
      <xdr:rowOff>152399</xdr:rowOff>
    </xdr:to>
    <xdr:pic>
      <xdr:nvPicPr>
        <xdr:cNvPr id="2" name="Imagen 1">
          <a:extLst>
            <a:ext uri="{FF2B5EF4-FFF2-40B4-BE49-F238E27FC236}">
              <a16:creationId xmlns:a16="http://schemas.microsoft.com/office/drawing/2014/main" id="{AACA24BE-83EE-5B9F-980A-CC713C38B879}"/>
            </a:ext>
          </a:extLst>
        </xdr:cNvPr>
        <xdr:cNvPicPr>
          <a:picLocks noChangeAspect="1"/>
        </xdr:cNvPicPr>
      </xdr:nvPicPr>
      <xdr:blipFill>
        <a:blip xmlns:r="http://schemas.openxmlformats.org/officeDocument/2006/relationships" r:embed="rId1"/>
        <a:stretch>
          <a:fillRect/>
        </a:stretch>
      </xdr:blipFill>
      <xdr:spPr>
        <a:xfrm>
          <a:off x="342900" y="2924175"/>
          <a:ext cx="7441374" cy="8286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36</xdr:row>
      <xdr:rowOff>0</xdr:rowOff>
    </xdr:from>
    <xdr:to>
      <xdr:col>2</xdr:col>
      <xdr:colOff>552450</xdr:colOff>
      <xdr:row>36</xdr:row>
      <xdr:rowOff>0</xdr:rowOff>
    </xdr:to>
    <xdr:sp macro="" textlink="">
      <xdr:nvSpPr>
        <xdr:cNvPr id="2" name="CuadroTexto 14">
          <a:extLst>
            <a:ext uri="{FF2B5EF4-FFF2-40B4-BE49-F238E27FC236}">
              <a16:creationId xmlns:a16="http://schemas.microsoft.com/office/drawing/2014/main" id="{CE2F7E6A-DECA-4EE7-B7DD-A99391EB9EEA}"/>
            </a:ext>
          </a:extLst>
        </xdr:cNvPr>
        <xdr:cNvSpPr txBox="1"/>
      </xdr:nvSpPr>
      <xdr:spPr>
        <a:xfrm>
          <a:off x="19050" y="8172450"/>
          <a:ext cx="1543050" cy="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PE"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PE" sz="7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Abog.  Carlos  Alberto Lajo Chevarria</a:t>
          </a:r>
          <a:br>
            <a:rPr kumimoji="0" lang="es-PE" sz="7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br>
          <a:r>
            <a:rPr kumimoji="0" lang="es-PE" sz="7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Presidente</a:t>
          </a:r>
          <a:endParaRPr kumimoji="0" lang="es-PE"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PE" sz="700" b="1" i="0" u="none" strike="noStrike" kern="0" cap="none" spc="0" normalizeH="0" baseline="0" noProof="0">
              <a:ln>
                <a:noFill/>
              </a:ln>
              <a:noFill/>
              <a:effectLst/>
              <a:uLnTx/>
              <a:uFillTx/>
              <a:latin typeface="Arial" panose="020B0604020202020204" pitchFamily="34" charset="0"/>
              <a:ea typeface="+mn-ea"/>
              <a:cs typeface="Arial" panose="020B0604020202020204"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34</xdr:row>
      <xdr:rowOff>0</xdr:rowOff>
    </xdr:from>
    <xdr:to>
      <xdr:col>2</xdr:col>
      <xdr:colOff>552450</xdr:colOff>
      <xdr:row>34</xdr:row>
      <xdr:rowOff>0</xdr:rowOff>
    </xdr:to>
    <xdr:sp macro="" textlink="">
      <xdr:nvSpPr>
        <xdr:cNvPr id="2" name="CuadroTexto 14">
          <a:extLst>
            <a:ext uri="{FF2B5EF4-FFF2-40B4-BE49-F238E27FC236}">
              <a16:creationId xmlns:a16="http://schemas.microsoft.com/office/drawing/2014/main" id="{8274345E-0BA7-4FA7-BAA9-E8DCBCCC523E}"/>
            </a:ext>
          </a:extLst>
        </xdr:cNvPr>
        <xdr:cNvSpPr txBox="1"/>
      </xdr:nvSpPr>
      <xdr:spPr>
        <a:xfrm>
          <a:off x="19050" y="8372475"/>
          <a:ext cx="1828800" cy="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PE"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PE" sz="7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Abog.  Carlos  Alberto Lajo Chevarria</a:t>
          </a:r>
          <a:br>
            <a:rPr kumimoji="0" lang="es-PE" sz="7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br>
          <a:r>
            <a:rPr kumimoji="0" lang="es-PE" sz="7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Presidente</a:t>
          </a:r>
          <a:endParaRPr kumimoji="0" lang="es-PE"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PE" sz="700" b="1" i="0" u="none" strike="noStrike" kern="0" cap="none" spc="0" normalizeH="0" baseline="0" noProof="0">
              <a:ln>
                <a:noFill/>
              </a:ln>
              <a:noFill/>
              <a:effectLst/>
              <a:uLnTx/>
              <a:uFillTx/>
              <a:latin typeface="Arial" panose="020B0604020202020204" pitchFamily="34" charset="0"/>
              <a:ea typeface="+mn-ea"/>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43</xdr:row>
      <xdr:rowOff>0</xdr:rowOff>
    </xdr:from>
    <xdr:to>
      <xdr:col>2</xdr:col>
      <xdr:colOff>552450</xdr:colOff>
      <xdr:row>43</xdr:row>
      <xdr:rowOff>0</xdr:rowOff>
    </xdr:to>
    <xdr:sp macro="" textlink="">
      <xdr:nvSpPr>
        <xdr:cNvPr id="2" name="CuadroTexto 14">
          <a:extLst>
            <a:ext uri="{FF2B5EF4-FFF2-40B4-BE49-F238E27FC236}">
              <a16:creationId xmlns:a16="http://schemas.microsoft.com/office/drawing/2014/main" id="{96A11A57-6891-41B4-8419-D0138689BD42}"/>
            </a:ext>
          </a:extLst>
        </xdr:cNvPr>
        <xdr:cNvSpPr txBox="1"/>
      </xdr:nvSpPr>
      <xdr:spPr>
        <a:xfrm>
          <a:off x="19050" y="8172450"/>
          <a:ext cx="1543050" cy="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PE"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PE" sz="7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Abog.  Carlos  Alberto Lajo Chevarria</a:t>
          </a:r>
          <a:br>
            <a:rPr kumimoji="0" lang="es-PE" sz="7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br>
          <a:r>
            <a:rPr kumimoji="0" lang="es-PE" sz="7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Presidente</a:t>
          </a:r>
          <a:endParaRPr kumimoji="0" lang="es-PE"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PE" sz="700" b="1" i="0" u="none" strike="noStrike" kern="0" cap="none" spc="0" normalizeH="0" baseline="0" noProof="0">
              <a:ln>
                <a:noFill/>
              </a:ln>
              <a:noFill/>
              <a:effectLst/>
              <a:uLnTx/>
              <a:uFillTx/>
              <a:latin typeface="Arial" panose="020B0604020202020204" pitchFamily="34" charset="0"/>
              <a:ea typeface="+mn-ea"/>
              <a:cs typeface="Arial" panose="020B0604020202020204" pitchFamily="34"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78</xdr:row>
      <xdr:rowOff>0</xdr:rowOff>
    </xdr:from>
    <xdr:to>
      <xdr:col>2</xdr:col>
      <xdr:colOff>552450</xdr:colOff>
      <xdr:row>78</xdr:row>
      <xdr:rowOff>0</xdr:rowOff>
    </xdr:to>
    <xdr:sp macro="" textlink="">
      <xdr:nvSpPr>
        <xdr:cNvPr id="2" name="CuadroTexto 14">
          <a:extLst>
            <a:ext uri="{FF2B5EF4-FFF2-40B4-BE49-F238E27FC236}">
              <a16:creationId xmlns:a16="http://schemas.microsoft.com/office/drawing/2014/main" id="{5C59F788-E236-4B2D-B21E-8E3E4BB0FC7D}"/>
            </a:ext>
          </a:extLst>
        </xdr:cNvPr>
        <xdr:cNvSpPr txBox="1"/>
      </xdr:nvSpPr>
      <xdr:spPr>
        <a:xfrm>
          <a:off x="19050" y="8172450"/>
          <a:ext cx="1543050" cy="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PE"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PE" sz="7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Abog.  Carlos  Alberto Lajo Chevarria</a:t>
          </a:r>
          <a:br>
            <a:rPr kumimoji="0" lang="es-PE" sz="7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br>
          <a:r>
            <a:rPr kumimoji="0" lang="es-PE" sz="7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Presidente</a:t>
          </a:r>
          <a:endParaRPr kumimoji="0" lang="es-PE"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PE" sz="700" b="1" i="0" u="none" strike="noStrike" kern="0" cap="none" spc="0" normalizeH="0" baseline="0" noProof="0">
              <a:ln>
                <a:noFill/>
              </a:ln>
              <a:noFill/>
              <a:effectLst/>
              <a:uLnTx/>
              <a:uFillTx/>
              <a:latin typeface="Arial" panose="020B0604020202020204" pitchFamily="34" charset="0"/>
              <a:ea typeface="+mn-ea"/>
              <a:cs typeface="Arial" panose="020B0604020202020204"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OS\Escritorio\PRACTICAS%20PRE%20PROFESIONALES\PRA-2026\PRAC.%20NO%20MEDICAS%20MARZO%20A%20DICI%20%202026\Resultados%20Evaluaci&#243;n%20Curricul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EVAL.CURRICULAR"/>
    </sheetNames>
    <sheetDataSet>
      <sheetData sheetId="0" refreshError="1">
        <row r="14">
          <cell r="C14" t="str">
            <v>GOMEZ CARBAJAL, YEISON LUIS</v>
          </cell>
        </row>
        <row r="15">
          <cell r="C15" t="str">
            <v>HUAYHUA FLORES, SHARON ESTEFANI</v>
          </cell>
        </row>
        <row r="16">
          <cell r="C16" t="str">
            <v>DE LA CRUZ  GOMEZ, RONAL ESTEBAN</v>
          </cell>
        </row>
        <row r="17">
          <cell r="C17" t="str">
            <v>ESCRIBA  VILLAR, MARICIELO YADIRA</v>
          </cell>
        </row>
        <row r="18">
          <cell r="C18" t="str">
            <v>CACERES HUAYLLANI, ANDRES AVELINO</v>
          </cell>
        </row>
        <row r="19">
          <cell r="C19" t="str">
            <v>HURTADO VALLEJO, JULIO CESAR</v>
          </cell>
        </row>
        <row r="20">
          <cell r="C20" t="str">
            <v xml:space="preserve">NUÑEZ PANTOJA, ANDREA </v>
          </cell>
        </row>
        <row r="21">
          <cell r="C21" t="str">
            <v>PARINA  NAJARRO, ZINTHIA SHEYLA</v>
          </cell>
        </row>
        <row r="22">
          <cell r="C22" t="str">
            <v xml:space="preserve">QUILCA  QUISPE , OSCAR IVAN </v>
          </cell>
        </row>
        <row r="23">
          <cell r="C23" t="str">
            <v>RODRIGUEZ MENDOZA , SEBASTIÁN JR.</v>
          </cell>
        </row>
        <row r="24">
          <cell r="C24" t="str">
            <v>GALINDO ACRA, RAUL DAVID</v>
          </cell>
        </row>
        <row r="25">
          <cell r="C25" t="str">
            <v>MEDINA RIMACHE, MARYAM CIELO</v>
          </cell>
        </row>
        <row r="26">
          <cell r="C26" t="str">
            <v>PALOMINO ARCE, NANCY GIANNINA</v>
          </cell>
        </row>
        <row r="27">
          <cell r="C27" t="str">
            <v>SANDOVAL  TORRES, RONAL</v>
          </cell>
        </row>
        <row r="28">
          <cell r="C28" t="str">
            <v>VEGA CISNEROS, TALIA CARMEN</v>
          </cell>
        </row>
        <row r="29">
          <cell r="C29" t="str">
            <v>BEJARANO DE LA CRUZ, MAURICIO PABLO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47"/>
  <sheetViews>
    <sheetView topLeftCell="A13" workbookViewId="0">
      <selection activeCell="I17" sqref="I17"/>
    </sheetView>
  </sheetViews>
  <sheetFormatPr baseColWidth="10" defaultRowHeight="15"/>
  <cols>
    <col min="1" max="1" width="6.42578125" customWidth="1"/>
    <col min="2" max="2" width="6.5703125" customWidth="1"/>
    <col min="3" max="3" width="43.7109375" customWidth="1"/>
    <col min="4" max="4" width="18.42578125"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96" t="s">
        <v>0</v>
      </c>
      <c r="C2" s="96"/>
      <c r="D2" s="96"/>
      <c r="E2" s="96"/>
    </row>
    <row r="3" spans="2:5" ht="16.5" thickBot="1">
      <c r="B3" s="20"/>
      <c r="C3" s="20"/>
      <c r="D3" s="20"/>
      <c r="E3" s="20"/>
    </row>
    <row r="4" spans="2:5" ht="63.75" customHeight="1" thickBot="1">
      <c r="B4" s="97" t="s">
        <v>544</v>
      </c>
      <c r="C4" s="98"/>
      <c r="D4" s="98"/>
      <c r="E4" s="99"/>
    </row>
    <row r="5" spans="2:5" ht="18">
      <c r="B5" s="21"/>
      <c r="C5" s="21"/>
      <c r="D5" s="21"/>
      <c r="E5" s="21"/>
    </row>
    <row r="6" spans="2:5" ht="15.75">
      <c r="B6" s="100" t="s">
        <v>6</v>
      </c>
      <c r="C6" s="100"/>
      <c r="D6" s="100"/>
      <c r="E6" s="100"/>
    </row>
    <row r="7" spans="2:5" ht="15.75">
      <c r="B7" s="40"/>
      <c r="C7" s="40"/>
      <c r="D7" s="40"/>
      <c r="E7" s="40"/>
    </row>
    <row r="8" spans="2:5" ht="15.75">
      <c r="B8" s="100" t="s">
        <v>387</v>
      </c>
      <c r="C8" s="100"/>
      <c r="D8" s="100"/>
      <c r="E8" s="100"/>
    </row>
    <row r="9" spans="2:5" ht="15.75">
      <c r="B9" s="40"/>
      <c r="C9" s="40"/>
      <c r="D9" s="40"/>
      <c r="E9" s="40"/>
    </row>
    <row r="10" spans="2:5" ht="25.9" customHeight="1">
      <c r="B10" s="101" t="s">
        <v>543</v>
      </c>
      <c r="C10" s="101"/>
      <c r="D10" s="101"/>
      <c r="E10" s="101"/>
    </row>
    <row r="11" spans="2:5" ht="15.75">
      <c r="B11" s="100"/>
      <c r="C11" s="100"/>
      <c r="D11" s="100"/>
      <c r="E11" s="100"/>
    </row>
    <row r="12" spans="2:5" ht="27.75" customHeight="1">
      <c r="B12" s="39"/>
      <c r="C12" s="39"/>
      <c r="D12" s="39"/>
      <c r="E12" s="39"/>
    </row>
    <row r="13" spans="2:5" ht="20.25" customHeight="1">
      <c r="B13" s="82"/>
      <c r="C13" s="83"/>
      <c r="D13" s="84"/>
      <c r="E13" s="81"/>
    </row>
    <row r="14" spans="2:5" ht="20.25" customHeight="1">
      <c r="B14" s="82"/>
      <c r="C14" s="83"/>
      <c r="D14" s="84"/>
      <c r="E14" s="81"/>
    </row>
    <row r="15" spans="2:5" ht="20.25" customHeight="1">
      <c r="B15" s="82"/>
      <c r="C15" s="83"/>
      <c r="D15" s="84"/>
      <c r="E15" s="81"/>
    </row>
    <row r="16" spans="2:5" ht="20.25" customHeight="1">
      <c r="B16" s="82"/>
      <c r="C16" s="83"/>
      <c r="D16" s="84"/>
      <c r="E16" s="81"/>
    </row>
    <row r="17" spans="2:5" ht="20.25" customHeight="1">
      <c r="B17" s="82"/>
      <c r="C17" s="83"/>
      <c r="D17" s="84"/>
      <c r="E17" s="81"/>
    </row>
    <row r="18" spans="2:5" ht="20.25" customHeight="1">
      <c r="B18" s="82"/>
      <c r="C18" s="83"/>
      <c r="D18" s="84"/>
      <c r="E18" s="81"/>
    </row>
    <row r="19" spans="2:5" ht="20.25" customHeight="1">
      <c r="B19" s="82"/>
      <c r="C19" s="83"/>
      <c r="D19" s="84"/>
      <c r="E19" s="81"/>
    </row>
    <row r="20" spans="2:5" ht="20.25" customHeight="1">
      <c r="B20" s="82"/>
      <c r="C20" s="83"/>
      <c r="D20" s="84"/>
      <c r="E20" s="81"/>
    </row>
    <row r="21" spans="2:5" ht="20.25" customHeight="1">
      <c r="B21" s="82"/>
      <c r="C21" s="83"/>
      <c r="D21" s="84"/>
      <c r="E21" s="81"/>
    </row>
    <row r="22" spans="2:5" ht="20.25" customHeight="1">
      <c r="B22" s="82"/>
      <c r="C22" s="83"/>
      <c r="D22" s="84"/>
      <c r="E22" s="81"/>
    </row>
    <row r="23" spans="2:5" ht="20.25" customHeight="1">
      <c r="B23" s="82"/>
      <c r="C23" s="83"/>
      <c r="D23" s="84"/>
      <c r="E23" s="81"/>
    </row>
    <row r="24" spans="2:5" ht="20.25" customHeight="1">
      <c r="B24" s="82"/>
      <c r="C24" s="83"/>
      <c r="D24" s="84"/>
      <c r="E24" s="81"/>
    </row>
    <row r="25" spans="2:5" ht="20.25" customHeight="1">
      <c r="B25" s="82"/>
      <c r="C25" s="83"/>
      <c r="D25" s="84"/>
      <c r="E25" s="81"/>
    </row>
    <row r="26" spans="2:5" ht="20.25" customHeight="1">
      <c r="B26" s="82"/>
      <c r="C26" s="83"/>
      <c r="D26" s="84"/>
      <c r="E26" s="81"/>
    </row>
    <row r="27" spans="2:5" ht="20.25" customHeight="1">
      <c r="B27" s="82"/>
      <c r="C27" s="83"/>
      <c r="D27" s="84"/>
      <c r="E27" s="81"/>
    </row>
    <row r="28" spans="2:5" ht="20.25" customHeight="1">
      <c r="B28" s="82"/>
      <c r="C28" s="83"/>
      <c r="D28" s="84"/>
      <c r="E28" s="81"/>
    </row>
    <row r="29" spans="2:5" ht="20.25" customHeight="1">
      <c r="B29" s="82"/>
      <c r="C29" s="83"/>
      <c r="D29" s="84"/>
      <c r="E29" s="81"/>
    </row>
    <row r="30" spans="2:5" ht="20.25" customHeight="1">
      <c r="B30" s="82"/>
      <c r="C30" s="83"/>
      <c r="D30" s="84"/>
      <c r="E30" s="81"/>
    </row>
    <row r="31" spans="2:5" ht="20.25" customHeight="1">
      <c r="B31" s="82"/>
      <c r="C31" s="83"/>
      <c r="D31" s="84"/>
      <c r="E31" s="81"/>
    </row>
    <row r="32" spans="2:5" ht="20.25" customHeight="1">
      <c r="B32" s="82"/>
      <c r="C32" s="83"/>
      <c r="D32" s="84"/>
      <c r="E32" s="81"/>
    </row>
    <row r="33" spans="2:5" ht="20.25" customHeight="1">
      <c r="B33" s="82"/>
      <c r="C33" s="83"/>
      <c r="D33" s="84"/>
      <c r="E33" s="81"/>
    </row>
    <row r="34" spans="2:5" ht="20.25" customHeight="1">
      <c r="B34" s="82"/>
      <c r="C34" s="83"/>
      <c r="D34" s="84"/>
      <c r="E34" s="81"/>
    </row>
    <row r="35" spans="2:5" ht="20.25" customHeight="1">
      <c r="B35" s="82"/>
      <c r="C35" s="83"/>
      <c r="D35" s="84"/>
      <c r="E35" s="81"/>
    </row>
    <row r="36" spans="2:5" ht="20.25" customHeight="1">
      <c r="B36" s="82"/>
      <c r="C36" s="83"/>
      <c r="D36" s="84"/>
      <c r="E36" s="81"/>
    </row>
    <row r="37" spans="2:5" ht="20.25" customHeight="1">
      <c r="B37" s="82"/>
      <c r="C37" s="83"/>
      <c r="D37" s="84"/>
      <c r="E37" s="81"/>
    </row>
    <row r="38" spans="2:5" ht="20.25" customHeight="1">
      <c r="B38" s="82"/>
      <c r="C38" s="83"/>
      <c r="D38" s="84"/>
      <c r="E38" s="81"/>
    </row>
    <row r="39" spans="2:5" ht="20.25" customHeight="1">
      <c r="B39" s="82"/>
      <c r="C39" s="83"/>
      <c r="D39" s="84"/>
      <c r="E39" s="81"/>
    </row>
    <row r="40" spans="2:5" ht="20.25" customHeight="1">
      <c r="B40" s="82"/>
      <c r="C40" s="83"/>
      <c r="D40" s="84"/>
      <c r="E40" s="81"/>
    </row>
    <row r="41" spans="2:5" ht="20.25" customHeight="1">
      <c r="B41" s="82"/>
      <c r="C41" s="83"/>
      <c r="D41" s="84"/>
      <c r="E41" s="81"/>
    </row>
    <row r="42" spans="2:5" ht="20.25" customHeight="1">
      <c r="B42" s="82"/>
      <c r="C42" s="83"/>
      <c r="D42" s="84"/>
      <c r="E42" s="81"/>
    </row>
    <row r="43" spans="2:5" ht="15" customHeight="1"/>
    <row r="44" spans="2:5" ht="17.100000000000001" customHeight="1">
      <c r="B44" s="94"/>
      <c r="C44" s="94"/>
      <c r="D44" s="94"/>
      <c r="E44" s="94"/>
    </row>
    <row r="45" spans="2:5" ht="17.100000000000001" customHeight="1">
      <c r="B45" s="95"/>
      <c r="C45" s="95"/>
      <c r="D45" s="95"/>
      <c r="E45" s="95"/>
    </row>
    <row r="46" spans="2:5" ht="17.100000000000001" customHeight="1">
      <c r="B46" s="52"/>
      <c r="C46" s="52"/>
      <c r="D46" s="52"/>
      <c r="E46" s="52"/>
    </row>
    <row r="47" spans="2:5" ht="16.5" customHeight="1">
      <c r="B47" s="44"/>
      <c r="C47" s="22"/>
    </row>
  </sheetData>
  <mergeCells count="8">
    <mergeCell ref="B44:E44"/>
    <mergeCell ref="B45:E45"/>
    <mergeCell ref="B2:E2"/>
    <mergeCell ref="B4:E4"/>
    <mergeCell ref="B6:E6"/>
    <mergeCell ref="B8:E8"/>
    <mergeCell ref="B10:E10"/>
    <mergeCell ref="B11:E11"/>
  </mergeCells>
  <conditionalFormatting sqref="C13:C42">
    <cfRule type="duplicateValues" dxfId="125" priority="1"/>
    <cfRule type="duplicateValues" dxfId="124" priority="2" stopIfTrue="1"/>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1"/>
  <sheetViews>
    <sheetView topLeftCell="A4" workbookViewId="0">
      <selection activeCell="B9" sqref="B9"/>
    </sheetView>
  </sheetViews>
  <sheetFormatPr baseColWidth="10" defaultRowHeight="15"/>
  <cols>
    <col min="2" max="2" width="8" customWidth="1"/>
    <col min="3" max="3" width="36.85546875" customWidth="1"/>
    <col min="4" max="4" width="16.85546875" customWidth="1"/>
    <col min="5" max="5" width="18.28515625" customWidth="1"/>
    <col min="233" max="233" width="7.140625" customWidth="1"/>
    <col min="234" max="234" width="50.28515625" customWidth="1"/>
    <col min="235" max="235" width="24.7109375" customWidth="1"/>
    <col min="489" max="489" width="7.140625" customWidth="1"/>
    <col min="490" max="490" width="50.28515625" customWidth="1"/>
    <col min="491" max="491" width="24.7109375" customWidth="1"/>
    <col min="745" max="745" width="7.140625" customWidth="1"/>
    <col min="746" max="746" width="50.28515625" customWidth="1"/>
    <col min="747" max="747" width="24.7109375" customWidth="1"/>
    <col min="1001" max="1001" width="7.140625" customWidth="1"/>
    <col min="1002" max="1002" width="50.28515625" customWidth="1"/>
    <col min="1003" max="1003" width="24.7109375" customWidth="1"/>
    <col min="1257" max="1257" width="7.140625" customWidth="1"/>
    <col min="1258" max="1258" width="50.28515625" customWidth="1"/>
    <col min="1259" max="1259" width="24.7109375" customWidth="1"/>
    <col min="1513" max="1513" width="7.140625" customWidth="1"/>
    <col min="1514" max="1514" width="50.28515625" customWidth="1"/>
    <col min="1515" max="1515" width="24.7109375" customWidth="1"/>
    <col min="1769" max="1769" width="7.140625" customWidth="1"/>
    <col min="1770" max="1770" width="50.28515625" customWidth="1"/>
    <col min="1771" max="1771" width="24.7109375" customWidth="1"/>
    <col min="2025" max="2025" width="7.140625" customWidth="1"/>
    <col min="2026" max="2026" width="50.28515625" customWidth="1"/>
    <col min="2027" max="2027" width="24.7109375" customWidth="1"/>
    <col min="2281" max="2281" width="7.140625" customWidth="1"/>
    <col min="2282" max="2282" width="50.28515625" customWidth="1"/>
    <col min="2283" max="2283" width="24.7109375" customWidth="1"/>
    <col min="2537" max="2537" width="7.140625" customWidth="1"/>
    <col min="2538" max="2538" width="50.28515625" customWidth="1"/>
    <col min="2539" max="2539" width="24.7109375" customWidth="1"/>
    <col min="2793" max="2793" width="7.140625" customWidth="1"/>
    <col min="2794" max="2794" width="50.28515625" customWidth="1"/>
    <col min="2795" max="2795" width="24.7109375" customWidth="1"/>
    <col min="3049" max="3049" width="7.140625" customWidth="1"/>
    <col min="3050" max="3050" width="50.28515625" customWidth="1"/>
    <col min="3051" max="3051" width="24.7109375" customWidth="1"/>
    <col min="3305" max="3305" width="7.140625" customWidth="1"/>
    <col min="3306" max="3306" width="50.28515625" customWidth="1"/>
    <col min="3307" max="3307" width="24.7109375" customWidth="1"/>
    <col min="3561" max="3561" width="7.140625" customWidth="1"/>
    <col min="3562" max="3562" width="50.28515625" customWidth="1"/>
    <col min="3563" max="3563" width="24.7109375" customWidth="1"/>
    <col min="3817" max="3817" width="7.140625" customWidth="1"/>
    <col min="3818" max="3818" width="50.28515625" customWidth="1"/>
    <col min="3819" max="3819" width="24.7109375" customWidth="1"/>
    <col min="4073" max="4073" width="7.140625" customWidth="1"/>
    <col min="4074" max="4074" width="50.28515625" customWidth="1"/>
    <col min="4075" max="4075" width="24.7109375" customWidth="1"/>
    <col min="4329" max="4329" width="7.140625" customWidth="1"/>
    <col min="4330" max="4330" width="50.28515625" customWidth="1"/>
    <col min="4331" max="4331" width="24.7109375" customWidth="1"/>
    <col min="4585" max="4585" width="7.140625" customWidth="1"/>
    <col min="4586" max="4586" width="50.28515625" customWidth="1"/>
    <col min="4587" max="4587" width="24.7109375" customWidth="1"/>
    <col min="4841" max="4841" width="7.140625" customWidth="1"/>
    <col min="4842" max="4842" width="50.28515625" customWidth="1"/>
    <col min="4843" max="4843" width="24.7109375" customWidth="1"/>
    <col min="5097" max="5097" width="7.140625" customWidth="1"/>
    <col min="5098" max="5098" width="50.28515625" customWidth="1"/>
    <col min="5099" max="5099" width="24.7109375" customWidth="1"/>
    <col min="5353" max="5353" width="7.140625" customWidth="1"/>
    <col min="5354" max="5354" width="50.28515625" customWidth="1"/>
    <col min="5355" max="5355" width="24.7109375" customWidth="1"/>
    <col min="5609" max="5609" width="7.140625" customWidth="1"/>
    <col min="5610" max="5610" width="50.28515625" customWidth="1"/>
    <col min="5611" max="5611" width="24.7109375" customWidth="1"/>
    <col min="5865" max="5865" width="7.140625" customWidth="1"/>
    <col min="5866" max="5866" width="50.28515625" customWidth="1"/>
    <col min="5867" max="5867" width="24.7109375" customWidth="1"/>
    <col min="6121" max="6121" width="7.140625" customWidth="1"/>
    <col min="6122" max="6122" width="50.28515625" customWidth="1"/>
    <col min="6123" max="6123" width="24.7109375" customWidth="1"/>
    <col min="6377" max="6377" width="7.140625" customWidth="1"/>
    <col min="6378" max="6378" width="50.28515625" customWidth="1"/>
    <col min="6379" max="6379" width="24.7109375" customWidth="1"/>
    <col min="6633" max="6633" width="7.140625" customWidth="1"/>
    <col min="6634" max="6634" width="50.28515625" customWidth="1"/>
    <col min="6635" max="6635" width="24.7109375" customWidth="1"/>
    <col min="6889" max="6889" width="7.140625" customWidth="1"/>
    <col min="6890" max="6890" width="50.28515625" customWidth="1"/>
    <col min="6891" max="6891" width="24.7109375" customWidth="1"/>
    <col min="7145" max="7145" width="7.140625" customWidth="1"/>
    <col min="7146" max="7146" width="50.28515625" customWidth="1"/>
    <col min="7147" max="7147" width="24.7109375" customWidth="1"/>
    <col min="7401" max="7401" width="7.140625" customWidth="1"/>
    <col min="7402" max="7402" width="50.28515625" customWidth="1"/>
    <col min="7403" max="7403" width="24.7109375" customWidth="1"/>
    <col min="7657" max="7657" width="7.140625" customWidth="1"/>
    <col min="7658" max="7658" width="50.28515625" customWidth="1"/>
    <col min="7659" max="7659" width="24.7109375" customWidth="1"/>
    <col min="7913" max="7913" width="7.140625" customWidth="1"/>
    <col min="7914" max="7914" width="50.28515625" customWidth="1"/>
    <col min="7915" max="7915" width="24.7109375" customWidth="1"/>
    <col min="8169" max="8169" width="7.140625" customWidth="1"/>
    <col min="8170" max="8170" width="50.28515625" customWidth="1"/>
    <col min="8171" max="8171" width="24.7109375" customWidth="1"/>
    <col min="8425" max="8425" width="7.140625" customWidth="1"/>
    <col min="8426" max="8426" width="50.28515625" customWidth="1"/>
    <col min="8427" max="8427" width="24.7109375" customWidth="1"/>
    <col min="8681" max="8681" width="7.140625" customWidth="1"/>
    <col min="8682" max="8682" width="50.28515625" customWidth="1"/>
    <col min="8683" max="8683" width="24.7109375" customWidth="1"/>
    <col min="8937" max="8937" width="7.140625" customWidth="1"/>
    <col min="8938" max="8938" width="50.28515625" customWidth="1"/>
    <col min="8939" max="8939" width="24.7109375" customWidth="1"/>
    <col min="9193" max="9193" width="7.140625" customWidth="1"/>
    <col min="9194" max="9194" width="50.28515625" customWidth="1"/>
    <col min="9195" max="9195" width="24.7109375" customWidth="1"/>
    <col min="9449" max="9449" width="7.140625" customWidth="1"/>
    <col min="9450" max="9450" width="50.28515625" customWidth="1"/>
    <col min="9451" max="9451" width="24.7109375" customWidth="1"/>
    <col min="9705" max="9705" width="7.140625" customWidth="1"/>
    <col min="9706" max="9706" width="50.28515625" customWidth="1"/>
    <col min="9707" max="9707" width="24.7109375" customWidth="1"/>
    <col min="9961" max="9961" width="7.140625" customWidth="1"/>
    <col min="9962" max="9962" width="50.28515625" customWidth="1"/>
    <col min="9963" max="9963" width="24.7109375" customWidth="1"/>
    <col min="10217" max="10217" width="7.140625" customWidth="1"/>
    <col min="10218" max="10218" width="50.28515625" customWidth="1"/>
    <col min="10219" max="10219" width="24.7109375" customWidth="1"/>
    <col min="10473" max="10473" width="7.140625" customWidth="1"/>
    <col min="10474" max="10474" width="50.28515625" customWidth="1"/>
    <col min="10475" max="10475" width="24.7109375" customWidth="1"/>
    <col min="10729" max="10729" width="7.140625" customWidth="1"/>
    <col min="10730" max="10730" width="50.28515625" customWidth="1"/>
    <col min="10731" max="10731" width="24.7109375" customWidth="1"/>
    <col min="10985" max="10985" width="7.140625" customWidth="1"/>
    <col min="10986" max="10986" width="50.28515625" customWidth="1"/>
    <col min="10987" max="10987" width="24.7109375" customWidth="1"/>
    <col min="11241" max="11241" width="7.140625" customWidth="1"/>
    <col min="11242" max="11242" width="50.28515625" customWidth="1"/>
    <col min="11243" max="11243" width="24.7109375" customWidth="1"/>
    <col min="11497" max="11497" width="7.140625" customWidth="1"/>
    <col min="11498" max="11498" width="50.28515625" customWidth="1"/>
    <col min="11499" max="11499" width="24.7109375" customWidth="1"/>
    <col min="11753" max="11753" width="7.140625" customWidth="1"/>
    <col min="11754" max="11754" width="50.28515625" customWidth="1"/>
    <col min="11755" max="11755" width="24.7109375" customWidth="1"/>
    <col min="12009" max="12009" width="7.140625" customWidth="1"/>
    <col min="12010" max="12010" width="50.28515625" customWidth="1"/>
    <col min="12011" max="12011" width="24.7109375" customWidth="1"/>
    <col min="12265" max="12265" width="7.140625" customWidth="1"/>
    <col min="12266" max="12266" width="50.28515625" customWidth="1"/>
    <col min="12267" max="12267" width="24.7109375" customWidth="1"/>
    <col min="12521" max="12521" width="7.140625" customWidth="1"/>
    <col min="12522" max="12522" width="50.28515625" customWidth="1"/>
    <col min="12523" max="12523" width="24.7109375" customWidth="1"/>
    <col min="12777" max="12777" width="7.140625" customWidth="1"/>
    <col min="12778" max="12778" width="50.28515625" customWidth="1"/>
    <col min="12779" max="12779" width="24.7109375" customWidth="1"/>
    <col min="13033" max="13033" width="7.140625" customWidth="1"/>
    <col min="13034" max="13034" width="50.28515625" customWidth="1"/>
    <col min="13035" max="13035" width="24.7109375" customWidth="1"/>
    <col min="13289" max="13289" width="7.140625" customWidth="1"/>
    <col min="13290" max="13290" width="50.28515625" customWidth="1"/>
    <col min="13291" max="13291" width="24.7109375" customWidth="1"/>
    <col min="13545" max="13545" width="7.140625" customWidth="1"/>
    <col min="13546" max="13546" width="50.28515625" customWidth="1"/>
    <col min="13547" max="13547" width="24.7109375" customWidth="1"/>
    <col min="13801" max="13801" width="7.140625" customWidth="1"/>
    <col min="13802" max="13802" width="50.28515625" customWidth="1"/>
    <col min="13803" max="13803" width="24.7109375" customWidth="1"/>
    <col min="14057" max="14057" width="7.140625" customWidth="1"/>
    <col min="14058" max="14058" width="50.28515625" customWidth="1"/>
    <col min="14059" max="14059" width="24.7109375" customWidth="1"/>
    <col min="14313" max="14313" width="7.140625" customWidth="1"/>
    <col min="14314" max="14314" width="50.28515625" customWidth="1"/>
    <col min="14315" max="14315" width="24.7109375" customWidth="1"/>
    <col min="14569" max="14569" width="7.140625" customWidth="1"/>
    <col min="14570" max="14570" width="50.28515625" customWidth="1"/>
    <col min="14571" max="14571" width="24.7109375" customWidth="1"/>
    <col min="14825" max="14825" width="7.140625" customWidth="1"/>
    <col min="14826" max="14826" width="50.28515625" customWidth="1"/>
    <col min="14827" max="14827" width="24.7109375" customWidth="1"/>
    <col min="15081" max="15081" width="7.140625" customWidth="1"/>
    <col min="15082" max="15082" width="50.28515625" customWidth="1"/>
    <col min="15083" max="15083" width="24.7109375" customWidth="1"/>
    <col min="15337" max="15337" width="7.140625" customWidth="1"/>
    <col min="15338" max="15338" width="50.28515625" customWidth="1"/>
    <col min="15339" max="15339" width="24.7109375" customWidth="1"/>
    <col min="15593" max="15593" width="7.140625" customWidth="1"/>
    <col min="15594" max="15594" width="50.28515625" customWidth="1"/>
    <col min="15595" max="15595" width="24.7109375" customWidth="1"/>
    <col min="15849" max="15849" width="7.140625" customWidth="1"/>
    <col min="15850" max="15850" width="50.28515625" customWidth="1"/>
    <col min="15851" max="15851" width="24.7109375" customWidth="1"/>
    <col min="16105" max="16105" width="7.140625" customWidth="1"/>
    <col min="16106" max="16106" width="50.28515625" customWidth="1"/>
    <col min="16107" max="16107" width="24.7109375" customWidth="1"/>
  </cols>
  <sheetData>
    <row r="1" spans="2:5">
      <c r="B1" s="1"/>
      <c r="C1" s="1"/>
      <c r="D1" s="1"/>
      <c r="E1" s="1"/>
    </row>
    <row r="2" spans="2:5" ht="18">
      <c r="B2" s="116" t="s">
        <v>0</v>
      </c>
      <c r="C2" s="116"/>
      <c r="D2" s="116"/>
      <c r="E2" s="116"/>
    </row>
    <row r="3" spans="2:5" ht="16.5" thickBot="1">
      <c r="B3" s="1"/>
      <c r="C3" s="1"/>
      <c r="D3" s="2"/>
      <c r="E3" s="2"/>
    </row>
    <row r="4" spans="2:5" ht="53.25" customHeight="1" thickBot="1">
      <c r="B4" s="117" t="s">
        <v>390</v>
      </c>
      <c r="C4" s="118"/>
      <c r="D4" s="118"/>
      <c r="E4" s="119"/>
    </row>
    <row r="5" spans="2:5" ht="15" customHeight="1"/>
    <row r="6" spans="2:5" ht="15.75">
      <c r="B6" s="120" t="s">
        <v>6</v>
      </c>
      <c r="C6" s="120"/>
      <c r="D6" s="120"/>
      <c r="E6" s="120"/>
    </row>
    <row r="7" spans="2:5" ht="15" customHeight="1"/>
    <row r="8" spans="2:5" ht="15.75">
      <c r="B8" s="120" t="s">
        <v>385</v>
      </c>
      <c r="C8" s="120"/>
      <c r="D8" s="120"/>
      <c r="E8" s="120"/>
    </row>
    <row r="9" spans="2:5" ht="15" customHeight="1"/>
    <row r="10" spans="2:5" ht="15.75">
      <c r="B10" s="120" t="s">
        <v>141</v>
      </c>
      <c r="C10" s="120"/>
      <c r="D10" s="120"/>
      <c r="E10" s="120"/>
    </row>
    <row r="12" spans="2:5" ht="21" customHeight="1">
      <c r="B12" s="3" t="s">
        <v>1</v>
      </c>
      <c r="C12" s="3" t="s">
        <v>2</v>
      </c>
      <c r="D12" s="3" t="s">
        <v>3</v>
      </c>
      <c r="E12" s="3" t="s">
        <v>5</v>
      </c>
    </row>
    <row r="13" spans="2:5" ht="21" customHeight="1">
      <c r="B13" s="7">
        <v>1</v>
      </c>
      <c r="C13" s="45" t="s">
        <v>142</v>
      </c>
      <c r="D13" s="7" t="s">
        <v>143</v>
      </c>
      <c r="E13" s="59">
        <v>18</v>
      </c>
    </row>
    <row r="14" spans="2:5" ht="21" customHeight="1">
      <c r="B14" s="7">
        <v>2</v>
      </c>
      <c r="C14" s="45" t="s">
        <v>144</v>
      </c>
      <c r="D14" s="7" t="s">
        <v>145</v>
      </c>
      <c r="E14" s="11">
        <v>16.329999999999998</v>
      </c>
    </row>
    <row r="15" spans="2:5" ht="21" customHeight="1">
      <c r="B15" s="7">
        <v>3</v>
      </c>
      <c r="C15" s="45" t="s">
        <v>146</v>
      </c>
      <c r="D15" s="7" t="s">
        <v>145</v>
      </c>
      <c r="E15" s="11">
        <v>18.329999999999998</v>
      </c>
    </row>
    <row r="16" spans="2:5" ht="21" customHeight="1">
      <c r="B16" s="7">
        <v>4</v>
      </c>
      <c r="C16" s="58" t="s">
        <v>147</v>
      </c>
      <c r="D16" s="7" t="s">
        <v>148</v>
      </c>
      <c r="E16" s="11">
        <v>16.329999999999998</v>
      </c>
    </row>
    <row r="17" spans="2:5" ht="15.75" thickBot="1">
      <c r="B17" s="124"/>
      <c r="C17" s="124"/>
      <c r="D17" s="124"/>
      <c r="E17" s="124"/>
    </row>
    <row r="18" spans="2:5" s="44" customFormat="1" ht="15.75" thickBot="1">
      <c r="B18" s="125" t="s">
        <v>138</v>
      </c>
      <c r="C18" s="126"/>
      <c r="D18" s="126"/>
      <c r="E18" s="127"/>
    </row>
    <row r="19" spans="2:5" s="44" customFormat="1" ht="15.75" thickBot="1">
      <c r="B19" s="105" t="s">
        <v>149</v>
      </c>
      <c r="C19" s="106"/>
      <c r="D19" s="106"/>
      <c r="E19" s="107"/>
    </row>
    <row r="21" spans="2:5">
      <c r="B21" t="s">
        <v>150</v>
      </c>
    </row>
  </sheetData>
  <mergeCells count="8">
    <mergeCell ref="B18:E18"/>
    <mergeCell ref="B19:E19"/>
    <mergeCell ref="B2:E2"/>
    <mergeCell ref="B4:E4"/>
    <mergeCell ref="B6:E6"/>
    <mergeCell ref="B8:E8"/>
    <mergeCell ref="B10:E10"/>
    <mergeCell ref="B17:E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0"/>
  <sheetViews>
    <sheetView tabSelected="1" workbookViewId="0">
      <selection activeCell="C24" sqref="C24"/>
    </sheetView>
  </sheetViews>
  <sheetFormatPr baseColWidth="10" defaultRowHeight="15"/>
  <cols>
    <col min="1" max="1" width="7.42578125" customWidth="1"/>
    <col min="2" max="2" width="8" customWidth="1"/>
    <col min="3" max="3" width="46.7109375" customWidth="1"/>
    <col min="4" max="4" width="16.85546875" customWidth="1"/>
    <col min="5" max="5" width="16.71093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5">
      <c r="B1" s="1"/>
      <c r="C1" s="1"/>
      <c r="D1" s="1"/>
      <c r="E1" s="1"/>
    </row>
    <row r="2" spans="2:5" ht="18">
      <c r="B2" s="116" t="s">
        <v>0</v>
      </c>
      <c r="C2" s="116"/>
      <c r="D2" s="116"/>
      <c r="E2" s="116"/>
    </row>
    <row r="3" spans="2:5" ht="16.5" thickBot="1">
      <c r="B3" s="1"/>
      <c r="C3" s="1"/>
      <c r="D3" s="2"/>
      <c r="E3" s="2"/>
    </row>
    <row r="4" spans="2:5" ht="51" customHeight="1" thickBot="1">
      <c r="B4" s="117" t="s">
        <v>390</v>
      </c>
      <c r="C4" s="118"/>
      <c r="D4" s="118"/>
      <c r="E4" s="119"/>
    </row>
    <row r="5" spans="2:5" ht="15" customHeight="1"/>
    <row r="6" spans="2:5" ht="15.75">
      <c r="B6" s="120" t="s">
        <v>6</v>
      </c>
      <c r="C6" s="120"/>
      <c r="D6" s="120"/>
      <c r="E6" s="120"/>
    </row>
    <row r="7" spans="2:5" ht="15" customHeight="1"/>
    <row r="8" spans="2:5" ht="15.75">
      <c r="B8" s="120" t="s">
        <v>385</v>
      </c>
      <c r="C8" s="120"/>
      <c r="D8" s="120"/>
      <c r="E8" s="120"/>
    </row>
    <row r="9" spans="2:5" ht="15" customHeight="1"/>
    <row r="10" spans="2:5" ht="15.75">
      <c r="B10" s="120" t="s">
        <v>207</v>
      </c>
      <c r="C10" s="120"/>
      <c r="D10" s="120"/>
      <c r="E10" s="120"/>
    </row>
    <row r="12" spans="2:5" ht="21" customHeight="1">
      <c r="B12" s="3" t="s">
        <v>1</v>
      </c>
      <c r="C12" s="3" t="s">
        <v>2</v>
      </c>
      <c r="D12" s="3" t="s">
        <v>3</v>
      </c>
      <c r="E12" s="3" t="s">
        <v>5</v>
      </c>
    </row>
    <row r="13" spans="2:5" ht="21" customHeight="1">
      <c r="B13" s="7">
        <v>1</v>
      </c>
      <c r="C13" s="53" t="s">
        <v>208</v>
      </c>
      <c r="D13" s="7" t="s">
        <v>209</v>
      </c>
      <c r="E13" s="13">
        <v>18</v>
      </c>
    </row>
    <row r="14" spans="2:5" ht="21" customHeight="1">
      <c r="B14" s="7">
        <v>2</v>
      </c>
      <c r="C14" s="53" t="s">
        <v>210</v>
      </c>
      <c r="D14" s="7" t="s">
        <v>209</v>
      </c>
      <c r="E14" s="13">
        <v>19</v>
      </c>
    </row>
    <row r="15" spans="2:5" ht="21" customHeight="1">
      <c r="B15" s="7">
        <v>3</v>
      </c>
      <c r="C15" s="53" t="s">
        <v>211</v>
      </c>
      <c r="D15" s="7" t="s">
        <v>209</v>
      </c>
      <c r="E15" s="13">
        <v>18</v>
      </c>
    </row>
    <row r="16" spans="2:5" ht="21" customHeight="1">
      <c r="B16" s="7">
        <v>4</v>
      </c>
      <c r="C16" s="53" t="s">
        <v>212</v>
      </c>
      <c r="D16" s="7" t="s">
        <v>209</v>
      </c>
      <c r="E16" s="13">
        <v>16</v>
      </c>
    </row>
    <row r="17" spans="2:5" ht="21" customHeight="1">
      <c r="B17" s="7">
        <v>5</v>
      </c>
      <c r="C17" s="53" t="s">
        <v>213</v>
      </c>
      <c r="D17" s="7" t="s">
        <v>209</v>
      </c>
      <c r="E17" s="13">
        <v>18</v>
      </c>
    </row>
    <row r="18" spans="2:5" ht="21" customHeight="1">
      <c r="B18" s="7">
        <v>6</v>
      </c>
      <c r="C18" s="53" t="s">
        <v>214</v>
      </c>
      <c r="D18" s="7" t="s">
        <v>215</v>
      </c>
      <c r="E18" s="13">
        <v>18</v>
      </c>
    </row>
    <row r="19" spans="2:5" ht="21" customHeight="1">
      <c r="B19" s="7">
        <v>7</v>
      </c>
      <c r="C19" s="53" t="s">
        <v>216</v>
      </c>
      <c r="D19" s="7" t="s">
        <v>215</v>
      </c>
      <c r="E19" s="13">
        <v>19</v>
      </c>
    </row>
    <row r="20" spans="2:5" ht="21" customHeight="1">
      <c r="B20" s="7">
        <v>8</v>
      </c>
      <c r="C20" s="53" t="s">
        <v>217</v>
      </c>
      <c r="D20" s="7" t="s">
        <v>215</v>
      </c>
      <c r="E20" s="13">
        <v>17</v>
      </c>
    </row>
    <row r="21" spans="2:5" ht="21" customHeight="1">
      <c r="B21" s="7">
        <v>9</v>
      </c>
      <c r="C21" s="53" t="s">
        <v>218</v>
      </c>
      <c r="D21" s="7" t="s">
        <v>215</v>
      </c>
      <c r="E21" s="13">
        <v>16</v>
      </c>
    </row>
    <row r="22" spans="2:5" ht="21" customHeight="1">
      <c r="B22" s="7">
        <v>10</v>
      </c>
      <c r="C22" s="53" t="s">
        <v>219</v>
      </c>
      <c r="D22" s="7" t="s">
        <v>215</v>
      </c>
      <c r="E22" s="13">
        <v>20</v>
      </c>
    </row>
    <row r="23" spans="2:5" ht="21" customHeight="1">
      <c r="B23" s="7">
        <v>11</v>
      </c>
      <c r="C23" s="53" t="s">
        <v>220</v>
      </c>
      <c r="D23" s="7" t="s">
        <v>215</v>
      </c>
      <c r="E23" s="13">
        <v>18</v>
      </c>
    </row>
    <row r="24" spans="2:5" ht="21" customHeight="1">
      <c r="B24" s="7">
        <v>12</v>
      </c>
      <c r="C24" s="53" t="s">
        <v>221</v>
      </c>
      <c r="D24" s="7" t="s">
        <v>215</v>
      </c>
      <c r="E24" s="13">
        <v>19</v>
      </c>
    </row>
    <row r="25" spans="2:5" ht="21" customHeight="1">
      <c r="B25" s="7">
        <v>13</v>
      </c>
      <c r="C25" s="12" t="s">
        <v>222</v>
      </c>
      <c r="D25" s="7" t="s">
        <v>223</v>
      </c>
      <c r="E25" s="13">
        <v>17</v>
      </c>
    </row>
    <row r="26" spans="2:5" ht="15.75" thickBot="1">
      <c r="B26" s="124"/>
      <c r="C26" s="124"/>
      <c r="D26" s="124"/>
      <c r="E26" s="124"/>
    </row>
    <row r="27" spans="2:5" s="44" customFormat="1" ht="15.75" thickBot="1">
      <c r="B27" s="125" t="s">
        <v>138</v>
      </c>
      <c r="C27" s="126"/>
      <c r="D27" s="126"/>
      <c r="E27" s="127"/>
    </row>
    <row r="28" spans="2:5" s="44" customFormat="1" ht="15.75" thickBot="1">
      <c r="B28" s="105" t="s">
        <v>224</v>
      </c>
      <c r="C28" s="106"/>
      <c r="D28" s="106"/>
      <c r="E28" s="107"/>
    </row>
    <row r="30" spans="2:5">
      <c r="B30" t="s">
        <v>549</v>
      </c>
    </row>
  </sheetData>
  <mergeCells count="8">
    <mergeCell ref="B27:E27"/>
    <mergeCell ref="B28:E28"/>
    <mergeCell ref="B2:E2"/>
    <mergeCell ref="B4:E4"/>
    <mergeCell ref="B6:E6"/>
    <mergeCell ref="B8:E8"/>
    <mergeCell ref="B10:E10"/>
    <mergeCell ref="B26:E26"/>
  </mergeCells>
  <conditionalFormatting sqref="C13">
    <cfRule type="duplicateValues" dxfId="114" priority="13" stopIfTrue="1"/>
  </conditionalFormatting>
  <conditionalFormatting sqref="C14">
    <cfRule type="duplicateValues" dxfId="113" priority="12" stopIfTrue="1"/>
  </conditionalFormatting>
  <conditionalFormatting sqref="C15">
    <cfRule type="duplicateValues" dxfId="112" priority="11" stopIfTrue="1"/>
  </conditionalFormatting>
  <conditionalFormatting sqref="C16">
    <cfRule type="duplicateValues" dxfId="111" priority="10" stopIfTrue="1"/>
  </conditionalFormatting>
  <conditionalFormatting sqref="C17">
    <cfRule type="duplicateValues" dxfId="110" priority="9" stopIfTrue="1"/>
  </conditionalFormatting>
  <conditionalFormatting sqref="C18">
    <cfRule type="duplicateValues" dxfId="109" priority="8" stopIfTrue="1"/>
  </conditionalFormatting>
  <conditionalFormatting sqref="C19">
    <cfRule type="duplicateValues" dxfId="108" priority="7" stopIfTrue="1"/>
  </conditionalFormatting>
  <conditionalFormatting sqref="C20">
    <cfRule type="duplicateValues" dxfId="107" priority="6" stopIfTrue="1"/>
  </conditionalFormatting>
  <conditionalFormatting sqref="C21">
    <cfRule type="duplicateValues" dxfId="106" priority="5" stopIfTrue="1"/>
  </conditionalFormatting>
  <conditionalFormatting sqref="C22">
    <cfRule type="duplicateValues" dxfId="105" priority="4" stopIfTrue="1"/>
  </conditionalFormatting>
  <conditionalFormatting sqref="C23">
    <cfRule type="duplicateValues" dxfId="104" priority="3" stopIfTrue="1"/>
  </conditionalFormatting>
  <conditionalFormatting sqref="C24">
    <cfRule type="duplicateValues" dxfId="103" priority="2" stopIfTrue="1"/>
  </conditionalFormatting>
  <conditionalFormatting sqref="C25">
    <cfRule type="duplicateValues" dxfId="102" priority="1" stopIfTrue="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7"/>
  <sheetViews>
    <sheetView workbookViewId="0">
      <selection activeCell="H23" sqref="H23"/>
    </sheetView>
  </sheetViews>
  <sheetFormatPr baseColWidth="10" defaultRowHeight="15"/>
  <cols>
    <col min="2" max="2" width="8" customWidth="1"/>
    <col min="3" max="3" width="43.85546875" bestFit="1" customWidth="1"/>
    <col min="4" max="4" width="16.85546875" customWidth="1"/>
    <col min="5" max="5" width="16.71093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9">
      <c r="B1" s="1"/>
      <c r="C1" s="1"/>
      <c r="D1" s="1"/>
      <c r="E1" s="1"/>
    </row>
    <row r="2" spans="2:9" ht="18">
      <c r="B2" s="116" t="s">
        <v>0</v>
      </c>
      <c r="C2" s="116"/>
      <c r="D2" s="116"/>
      <c r="E2" s="116"/>
    </row>
    <row r="3" spans="2:9" ht="16.5" thickBot="1">
      <c r="B3" s="1"/>
      <c r="C3" s="1"/>
      <c r="D3" s="2"/>
      <c r="E3" s="2"/>
    </row>
    <row r="4" spans="2:9" ht="59.25" customHeight="1" thickBot="1">
      <c r="B4" s="117" t="s">
        <v>390</v>
      </c>
      <c r="C4" s="118"/>
      <c r="D4" s="118"/>
      <c r="E4" s="119"/>
    </row>
    <row r="5" spans="2:9" ht="15" customHeight="1"/>
    <row r="6" spans="2:9" ht="15.75">
      <c r="B6" s="120" t="s">
        <v>6</v>
      </c>
      <c r="C6" s="120"/>
      <c r="D6" s="120"/>
      <c r="E6" s="120"/>
    </row>
    <row r="7" spans="2:9" ht="15" customHeight="1"/>
    <row r="8" spans="2:9" ht="15.75">
      <c r="B8" s="120" t="s">
        <v>385</v>
      </c>
      <c r="C8" s="120"/>
      <c r="D8" s="120"/>
      <c r="E8" s="120"/>
    </row>
    <row r="9" spans="2:9" ht="15" customHeight="1"/>
    <row r="10" spans="2:9" ht="15.75">
      <c r="B10" s="120" t="s">
        <v>151</v>
      </c>
      <c r="C10" s="120"/>
      <c r="D10" s="120"/>
      <c r="E10" s="120"/>
    </row>
    <row r="12" spans="2:9" ht="21" customHeight="1">
      <c r="B12" s="3" t="s">
        <v>1</v>
      </c>
      <c r="C12" s="3" t="s">
        <v>2</v>
      </c>
      <c r="D12" s="3" t="s">
        <v>3</v>
      </c>
      <c r="E12" s="3" t="s">
        <v>5</v>
      </c>
    </row>
    <row r="13" spans="2:9" ht="21" customHeight="1">
      <c r="B13" s="7">
        <v>1</v>
      </c>
      <c r="C13" s="53" t="s">
        <v>152</v>
      </c>
      <c r="D13" s="7" t="s">
        <v>153</v>
      </c>
      <c r="E13" s="11">
        <v>14</v>
      </c>
      <c r="I13" s="60"/>
    </row>
    <row r="14" spans="2:9" ht="21" customHeight="1">
      <c r="B14" s="7">
        <v>2</v>
      </c>
      <c r="C14" s="53" t="s">
        <v>154</v>
      </c>
      <c r="D14" s="7" t="s">
        <v>153</v>
      </c>
      <c r="E14" s="11">
        <v>15</v>
      </c>
      <c r="I14" s="60"/>
    </row>
    <row r="15" spans="2:9" ht="21" customHeight="1">
      <c r="B15" s="7">
        <v>3</v>
      </c>
      <c r="C15" s="53" t="s">
        <v>155</v>
      </c>
      <c r="D15" s="7" t="s">
        <v>153</v>
      </c>
      <c r="E15" s="11">
        <v>14</v>
      </c>
      <c r="I15" s="60"/>
    </row>
    <row r="16" spans="2:9" ht="21" customHeight="1">
      <c r="B16" s="7">
        <v>4</v>
      </c>
      <c r="C16" s="53" t="s">
        <v>156</v>
      </c>
      <c r="D16" s="7" t="s">
        <v>153</v>
      </c>
      <c r="E16" s="11">
        <v>11</v>
      </c>
      <c r="I16" s="60"/>
    </row>
    <row r="17" spans="2:9" ht="21" customHeight="1">
      <c r="B17" s="7">
        <v>5</v>
      </c>
      <c r="C17" s="53" t="s">
        <v>157</v>
      </c>
      <c r="D17" s="7" t="s">
        <v>153</v>
      </c>
      <c r="E17" s="11">
        <v>14</v>
      </c>
      <c r="I17" s="60"/>
    </row>
    <row r="18" spans="2:9" ht="21" customHeight="1">
      <c r="B18" s="7">
        <v>6</v>
      </c>
      <c r="C18" s="53" t="s">
        <v>158</v>
      </c>
      <c r="D18" s="7" t="s">
        <v>153</v>
      </c>
      <c r="E18" s="11">
        <v>17</v>
      </c>
      <c r="I18" s="60"/>
    </row>
    <row r="19" spans="2:9" ht="21" customHeight="1">
      <c r="B19" s="7">
        <v>7</v>
      </c>
      <c r="C19" s="53" t="s">
        <v>159</v>
      </c>
      <c r="D19" s="7" t="s">
        <v>153</v>
      </c>
      <c r="E19" s="11">
        <v>12</v>
      </c>
      <c r="I19" s="60"/>
    </row>
    <row r="20" spans="2:9" ht="21" customHeight="1">
      <c r="B20" s="7">
        <v>8</v>
      </c>
      <c r="C20" s="53" t="s">
        <v>160</v>
      </c>
      <c r="D20" s="7" t="s">
        <v>153</v>
      </c>
      <c r="E20" s="11">
        <v>14</v>
      </c>
      <c r="I20" s="60"/>
    </row>
    <row r="21" spans="2:9" ht="21" customHeight="1">
      <c r="B21" s="7">
        <v>9</v>
      </c>
      <c r="C21" s="12" t="s">
        <v>161</v>
      </c>
      <c r="D21" s="46" t="s">
        <v>162</v>
      </c>
      <c r="E21" s="13">
        <v>15</v>
      </c>
      <c r="I21" s="60"/>
    </row>
    <row r="22" spans="2:9" ht="21" customHeight="1">
      <c r="B22" s="7">
        <v>10</v>
      </c>
      <c r="C22" s="53" t="s">
        <v>163</v>
      </c>
      <c r="D22" s="46" t="s">
        <v>164</v>
      </c>
      <c r="E22" s="13">
        <v>16</v>
      </c>
      <c r="I22" s="60"/>
    </row>
    <row r="23" spans="2:9" ht="15.75" thickBot="1">
      <c r="B23" s="124"/>
      <c r="C23" s="124"/>
      <c r="D23" s="124"/>
      <c r="E23" s="124"/>
    </row>
    <row r="24" spans="2:9" s="44" customFormat="1" ht="15.75" thickBot="1">
      <c r="B24" s="125" t="s">
        <v>165</v>
      </c>
      <c r="C24" s="126"/>
      <c r="D24" s="126"/>
      <c r="E24" s="127"/>
    </row>
    <row r="25" spans="2:9" s="44" customFormat="1" ht="15.75" thickBot="1">
      <c r="B25" s="105" t="s">
        <v>166</v>
      </c>
      <c r="C25" s="106"/>
      <c r="D25" s="106"/>
      <c r="E25" s="107"/>
    </row>
    <row r="27" spans="2:9">
      <c r="B27" t="s">
        <v>405</v>
      </c>
    </row>
  </sheetData>
  <mergeCells count="8">
    <mergeCell ref="B24:E24"/>
    <mergeCell ref="B25:E25"/>
    <mergeCell ref="B2:E2"/>
    <mergeCell ref="B4:E4"/>
    <mergeCell ref="B6:E6"/>
    <mergeCell ref="B8:E8"/>
    <mergeCell ref="B10:E10"/>
    <mergeCell ref="B23:E23"/>
  </mergeCells>
  <conditionalFormatting sqref="C13:C20">
    <cfRule type="duplicateValues" dxfId="101" priority="3" stopIfTrue="1"/>
  </conditionalFormatting>
  <conditionalFormatting sqref="C21">
    <cfRule type="duplicateValues" dxfId="100" priority="2" stopIfTrue="1"/>
  </conditionalFormatting>
  <conditionalFormatting sqref="C22">
    <cfRule type="duplicateValues" dxfId="99"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9"/>
  <sheetViews>
    <sheetView workbookViewId="0">
      <selection activeCell="C16" sqref="C16"/>
    </sheetView>
  </sheetViews>
  <sheetFormatPr baseColWidth="10" defaultRowHeight="15"/>
  <cols>
    <col min="1" max="1" width="6.28515625" customWidth="1"/>
    <col min="2" max="2" width="8" customWidth="1"/>
    <col min="3" max="3" width="43.85546875" bestFit="1" customWidth="1"/>
    <col min="4" max="4" width="16.85546875" customWidth="1"/>
    <col min="5" max="5" width="16.71093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9">
      <c r="B1" s="1"/>
      <c r="C1" s="1"/>
      <c r="D1" s="1"/>
      <c r="E1" s="1"/>
    </row>
    <row r="2" spans="2:9" ht="18">
      <c r="B2" s="116" t="s">
        <v>0</v>
      </c>
      <c r="C2" s="116"/>
      <c r="D2" s="116"/>
      <c r="E2" s="116"/>
    </row>
    <row r="3" spans="2:9" ht="16.5" thickBot="1">
      <c r="B3" s="1"/>
      <c r="C3" s="1"/>
      <c r="D3" s="2"/>
      <c r="E3" s="2"/>
    </row>
    <row r="4" spans="2:9" ht="59.25" customHeight="1" thickBot="1">
      <c r="B4" s="117" t="s">
        <v>390</v>
      </c>
      <c r="C4" s="118"/>
      <c r="D4" s="118"/>
      <c r="E4" s="119"/>
    </row>
    <row r="5" spans="2:9" ht="15" customHeight="1"/>
    <row r="6" spans="2:9" ht="15.75">
      <c r="B6" s="120" t="s">
        <v>6</v>
      </c>
      <c r="C6" s="120"/>
      <c r="D6" s="120"/>
      <c r="E6" s="120"/>
    </row>
    <row r="7" spans="2:9" ht="15" customHeight="1"/>
    <row r="8" spans="2:9" ht="15.75">
      <c r="B8" s="120" t="s">
        <v>385</v>
      </c>
      <c r="C8" s="120"/>
      <c r="D8" s="120"/>
      <c r="E8" s="120"/>
    </row>
    <row r="9" spans="2:9" ht="15" customHeight="1"/>
    <row r="10" spans="2:9" ht="15.75">
      <c r="B10" s="120" t="s">
        <v>399</v>
      </c>
      <c r="C10" s="120"/>
      <c r="D10" s="120"/>
      <c r="E10" s="120"/>
    </row>
    <row r="12" spans="2:9" ht="21" customHeight="1">
      <c r="B12" s="61" t="s">
        <v>1</v>
      </c>
      <c r="C12" s="61" t="s">
        <v>2</v>
      </c>
      <c r="D12" s="61" t="s">
        <v>3</v>
      </c>
      <c r="E12" s="61" t="s">
        <v>5</v>
      </c>
    </row>
    <row r="13" spans="2:9" ht="21" customHeight="1">
      <c r="B13" s="62">
        <v>1</v>
      </c>
      <c r="C13" s="66" t="s">
        <v>167</v>
      </c>
      <c r="D13" s="62" t="s">
        <v>168</v>
      </c>
      <c r="E13" s="63">
        <v>17</v>
      </c>
      <c r="I13" s="60"/>
    </row>
    <row r="14" spans="2:9" ht="21" customHeight="1">
      <c r="B14" s="62">
        <v>2</v>
      </c>
      <c r="C14" s="66" t="s">
        <v>169</v>
      </c>
      <c r="D14" s="62" t="s">
        <v>168</v>
      </c>
      <c r="E14" s="63">
        <v>16</v>
      </c>
      <c r="I14" s="60"/>
    </row>
    <row r="15" spans="2:9" ht="21" customHeight="1">
      <c r="B15" s="62">
        <v>3</v>
      </c>
      <c r="C15" s="66" t="s">
        <v>170</v>
      </c>
      <c r="D15" s="62" t="s">
        <v>168</v>
      </c>
      <c r="E15" s="63">
        <v>15.333333333333332</v>
      </c>
      <c r="I15" s="60"/>
    </row>
    <row r="16" spans="2:9" ht="21" customHeight="1">
      <c r="B16" s="62">
        <v>4</v>
      </c>
      <c r="C16" s="66" t="s">
        <v>171</v>
      </c>
      <c r="D16" s="62" t="s">
        <v>168</v>
      </c>
      <c r="E16" s="63">
        <v>14</v>
      </c>
      <c r="I16" s="60"/>
    </row>
    <row r="17" spans="2:9" ht="21" customHeight="1">
      <c r="B17" s="62">
        <v>5</v>
      </c>
      <c r="C17" s="66" t="s">
        <v>172</v>
      </c>
      <c r="D17" s="62" t="s">
        <v>168</v>
      </c>
      <c r="E17" s="63">
        <v>13.333333333333332</v>
      </c>
      <c r="I17" s="60"/>
    </row>
    <row r="18" spans="2:9" ht="21" customHeight="1">
      <c r="B18" s="62">
        <v>6</v>
      </c>
      <c r="C18" s="66" t="s">
        <v>173</v>
      </c>
      <c r="D18" s="62" t="s">
        <v>168</v>
      </c>
      <c r="E18" s="63">
        <v>12.333333333333332</v>
      </c>
      <c r="I18" s="60"/>
    </row>
    <row r="19" spans="2:9" ht="21" customHeight="1">
      <c r="B19" s="62">
        <v>7</v>
      </c>
      <c r="C19" s="66" t="s">
        <v>174</v>
      </c>
      <c r="D19" s="62" t="s">
        <v>168</v>
      </c>
      <c r="E19" s="63">
        <v>11.666666666666666</v>
      </c>
      <c r="I19" s="60"/>
    </row>
    <row r="20" spans="2:9" ht="21" customHeight="1">
      <c r="B20" s="62">
        <v>8</v>
      </c>
      <c r="C20" s="66" t="s">
        <v>175</v>
      </c>
      <c r="D20" s="62" t="s">
        <v>176</v>
      </c>
      <c r="E20" s="63">
        <v>15</v>
      </c>
      <c r="I20" s="60"/>
    </row>
    <row r="21" spans="2:9" ht="21" customHeight="1">
      <c r="B21" s="62">
        <v>9</v>
      </c>
      <c r="C21" s="66" t="s">
        <v>177</v>
      </c>
      <c r="D21" s="62" t="s">
        <v>176</v>
      </c>
      <c r="E21" s="63">
        <v>14.333333333333332</v>
      </c>
      <c r="I21" s="60"/>
    </row>
    <row r="22" spans="2:9" ht="21" customHeight="1">
      <c r="B22" s="62">
        <v>10</v>
      </c>
      <c r="C22" s="66" t="s">
        <v>178</v>
      </c>
      <c r="D22" s="62" t="s">
        <v>176</v>
      </c>
      <c r="E22" s="63">
        <v>13.666666666666668</v>
      </c>
      <c r="I22" s="60"/>
    </row>
    <row r="23" spans="2:9" ht="21" customHeight="1">
      <c r="B23" s="62">
        <v>12</v>
      </c>
      <c r="C23" s="66" t="s">
        <v>179</v>
      </c>
      <c r="D23" s="62" t="s">
        <v>180</v>
      </c>
      <c r="E23" s="63">
        <v>15.666666666666668</v>
      </c>
      <c r="I23" s="60"/>
    </row>
    <row r="24" spans="2:9" ht="21" customHeight="1">
      <c r="B24" s="62">
        <v>13</v>
      </c>
      <c r="C24" s="66" t="s">
        <v>181</v>
      </c>
      <c r="D24" s="62" t="s">
        <v>180</v>
      </c>
      <c r="E24" s="63">
        <v>15.333333333333334</v>
      </c>
      <c r="I24" s="60"/>
    </row>
    <row r="25" spans="2:9" ht="21" customHeight="1">
      <c r="B25" s="62">
        <v>14</v>
      </c>
      <c r="C25" s="66" t="s">
        <v>182</v>
      </c>
      <c r="D25" s="62" t="s">
        <v>180</v>
      </c>
      <c r="E25" s="63">
        <v>15.000000000000002</v>
      </c>
      <c r="I25" s="60"/>
    </row>
    <row r="26" spans="2:9" ht="21" customHeight="1">
      <c r="B26" s="62">
        <v>15</v>
      </c>
      <c r="C26" s="66" t="s">
        <v>183</v>
      </c>
      <c r="D26" s="62" t="s">
        <v>180</v>
      </c>
      <c r="E26" s="63">
        <v>14.333333333333332</v>
      </c>
      <c r="I26" s="60"/>
    </row>
    <row r="27" spans="2:9" ht="21" customHeight="1">
      <c r="B27" s="62">
        <v>16</v>
      </c>
      <c r="C27" s="66" t="s">
        <v>184</v>
      </c>
      <c r="D27" s="62" t="s">
        <v>180</v>
      </c>
      <c r="E27" s="63">
        <v>13.000000000000002</v>
      </c>
      <c r="I27" s="60"/>
    </row>
    <row r="28" spans="2:9" ht="21" customHeight="1">
      <c r="B28" s="62">
        <v>17</v>
      </c>
      <c r="C28" s="66" t="s">
        <v>185</v>
      </c>
      <c r="D28" s="62" t="s">
        <v>180</v>
      </c>
      <c r="E28" s="63">
        <v>11.333333333333332</v>
      </c>
      <c r="I28" s="60"/>
    </row>
    <row r="29" spans="2:9" ht="21" customHeight="1">
      <c r="B29" s="62">
        <v>18</v>
      </c>
      <c r="C29" s="66" t="s">
        <v>186</v>
      </c>
      <c r="D29" s="62" t="s">
        <v>187</v>
      </c>
      <c r="E29" s="63">
        <v>16</v>
      </c>
      <c r="I29" s="60"/>
    </row>
    <row r="30" spans="2:9" ht="21" customHeight="1">
      <c r="B30" s="62">
        <v>19</v>
      </c>
      <c r="C30" s="66" t="s">
        <v>188</v>
      </c>
      <c r="D30" s="62" t="s">
        <v>187</v>
      </c>
      <c r="E30" s="63">
        <v>15.333333333333334</v>
      </c>
      <c r="I30" s="60"/>
    </row>
    <row r="31" spans="2:9" ht="21" customHeight="1">
      <c r="B31" s="62">
        <v>20</v>
      </c>
      <c r="C31" s="66" t="s">
        <v>189</v>
      </c>
      <c r="D31" s="62" t="s">
        <v>187</v>
      </c>
      <c r="E31" s="63">
        <v>11</v>
      </c>
      <c r="I31" s="60"/>
    </row>
    <row r="32" spans="2:9" ht="21" customHeight="1">
      <c r="B32" s="62">
        <v>21</v>
      </c>
      <c r="C32" s="66" t="s">
        <v>190</v>
      </c>
      <c r="D32" s="62" t="s">
        <v>191</v>
      </c>
      <c r="E32" s="63">
        <v>12.666666666666668</v>
      </c>
      <c r="I32" s="60"/>
    </row>
    <row r="33" spans="2:9" ht="21" customHeight="1">
      <c r="B33" s="62">
        <v>22</v>
      </c>
      <c r="C33" s="66" t="s">
        <v>192</v>
      </c>
      <c r="D33" s="62" t="s">
        <v>193</v>
      </c>
      <c r="E33" s="63">
        <v>15.666666666666666</v>
      </c>
      <c r="I33" s="60"/>
    </row>
    <row r="34" spans="2:9" ht="21" customHeight="1">
      <c r="B34" s="62">
        <v>23</v>
      </c>
      <c r="C34" s="66" t="s">
        <v>194</v>
      </c>
      <c r="D34" s="62" t="s">
        <v>195</v>
      </c>
      <c r="E34" s="63">
        <v>14.666666666666666</v>
      </c>
      <c r="I34" s="60"/>
    </row>
    <row r="35" spans="2:9" ht="15.75" thickBot="1">
      <c r="B35" s="124"/>
      <c r="C35" s="124"/>
      <c r="D35" s="124"/>
      <c r="E35" s="124"/>
    </row>
    <row r="36" spans="2:9" s="44" customFormat="1" ht="17.100000000000001" customHeight="1" thickBot="1">
      <c r="B36" s="125" t="s">
        <v>165</v>
      </c>
      <c r="C36" s="126"/>
      <c r="D36" s="126"/>
      <c r="E36" s="127"/>
    </row>
    <row r="37" spans="2:9" s="44" customFormat="1" ht="17.100000000000001" customHeight="1" thickBot="1">
      <c r="B37" s="105" t="s">
        <v>401</v>
      </c>
      <c r="C37" s="106"/>
      <c r="D37" s="106"/>
      <c r="E37" s="107"/>
    </row>
    <row r="39" spans="2:9">
      <c r="B39" t="s">
        <v>400</v>
      </c>
    </row>
  </sheetData>
  <mergeCells count="8">
    <mergeCell ref="B36:E36"/>
    <mergeCell ref="B37:E37"/>
    <mergeCell ref="B2:E2"/>
    <mergeCell ref="B4:E4"/>
    <mergeCell ref="B6:E6"/>
    <mergeCell ref="B8:E8"/>
    <mergeCell ref="B10:E10"/>
    <mergeCell ref="B35:E35"/>
  </mergeCells>
  <conditionalFormatting sqref="C13">
    <cfRule type="duplicateValues" dxfId="98" priority="31"/>
    <cfRule type="duplicateValues" dxfId="97" priority="32" stopIfTrue="1"/>
    <cfRule type="duplicateValues" dxfId="96" priority="33" stopIfTrue="1"/>
  </conditionalFormatting>
  <conditionalFormatting sqref="C14:C16">
    <cfRule type="duplicateValues" dxfId="95" priority="28"/>
    <cfRule type="duplicateValues" dxfId="94" priority="29" stopIfTrue="1"/>
    <cfRule type="duplicateValues" dxfId="93" priority="30" stopIfTrue="1"/>
  </conditionalFormatting>
  <conditionalFormatting sqref="C17:C18">
    <cfRule type="duplicateValues" dxfId="92" priority="25"/>
    <cfRule type="duplicateValues" dxfId="91" priority="26" stopIfTrue="1"/>
    <cfRule type="duplicateValues" dxfId="90" priority="27" stopIfTrue="1"/>
  </conditionalFormatting>
  <conditionalFormatting sqref="C19">
    <cfRule type="duplicateValues" dxfId="89" priority="22"/>
    <cfRule type="duplicateValues" dxfId="88" priority="23" stopIfTrue="1"/>
    <cfRule type="duplicateValues" dxfId="87" priority="24" stopIfTrue="1"/>
  </conditionalFormatting>
  <conditionalFormatting sqref="C20">
    <cfRule type="duplicateValues" dxfId="86" priority="16"/>
    <cfRule type="duplicateValues" dxfId="85" priority="17" stopIfTrue="1"/>
    <cfRule type="duplicateValues" dxfId="84" priority="18" stopIfTrue="1"/>
  </conditionalFormatting>
  <conditionalFormatting sqref="C21:C22">
    <cfRule type="duplicateValues" dxfId="83" priority="19"/>
    <cfRule type="duplicateValues" dxfId="82" priority="20" stopIfTrue="1"/>
    <cfRule type="duplicateValues" dxfId="81" priority="21" stopIfTrue="1"/>
  </conditionalFormatting>
  <conditionalFormatting sqref="C23:C27">
    <cfRule type="duplicateValues" dxfId="80" priority="7"/>
    <cfRule type="duplicateValues" dxfId="79" priority="8" stopIfTrue="1"/>
    <cfRule type="duplicateValues" dxfId="78" priority="9" stopIfTrue="1"/>
  </conditionalFormatting>
  <conditionalFormatting sqref="C28">
    <cfRule type="duplicateValues" dxfId="77" priority="10"/>
    <cfRule type="duplicateValues" dxfId="76" priority="11" stopIfTrue="1"/>
    <cfRule type="duplicateValues" dxfId="75" priority="12" stopIfTrue="1"/>
  </conditionalFormatting>
  <conditionalFormatting sqref="C29:C31">
    <cfRule type="duplicateValues" dxfId="74" priority="4"/>
    <cfRule type="duplicateValues" dxfId="73" priority="5" stopIfTrue="1"/>
    <cfRule type="duplicateValues" dxfId="72" priority="6" stopIfTrue="1"/>
  </conditionalFormatting>
  <conditionalFormatting sqref="C32:C34">
    <cfRule type="duplicateValues" dxfId="71" priority="1"/>
    <cfRule type="duplicateValues" dxfId="70" priority="2" stopIfTrue="1"/>
    <cfRule type="duplicateValues" dxfId="69" priority="3"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workbookViewId="0">
      <selection activeCell="J20" sqref="J20"/>
    </sheetView>
  </sheetViews>
  <sheetFormatPr baseColWidth="10" defaultRowHeight="15"/>
  <cols>
    <col min="1" max="1" width="6" customWidth="1"/>
    <col min="2" max="2" width="8" customWidth="1"/>
    <col min="3" max="3" width="45.140625" customWidth="1"/>
    <col min="4" max="4" width="16.85546875" customWidth="1"/>
    <col min="5" max="5" width="16.71093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5">
      <c r="B1" s="1"/>
      <c r="C1" s="1"/>
      <c r="D1" s="1"/>
      <c r="E1" s="1"/>
    </row>
    <row r="2" spans="2:5" ht="18">
      <c r="B2" s="116" t="s">
        <v>0</v>
      </c>
      <c r="C2" s="116"/>
      <c r="D2" s="116"/>
      <c r="E2" s="116"/>
    </row>
    <row r="3" spans="2:5" ht="16.5" thickBot="1">
      <c r="B3" s="1"/>
      <c r="C3" s="1"/>
      <c r="D3" s="2"/>
      <c r="E3" s="2"/>
    </row>
    <row r="4" spans="2:5" ht="49.5" customHeight="1" thickBot="1">
      <c r="B4" s="117" t="s">
        <v>390</v>
      </c>
      <c r="C4" s="118"/>
      <c r="D4" s="118"/>
      <c r="E4" s="119"/>
    </row>
    <row r="5" spans="2:5" ht="15" customHeight="1"/>
    <row r="6" spans="2:5" ht="15.75">
      <c r="B6" s="120" t="s">
        <v>6</v>
      </c>
      <c r="C6" s="120"/>
      <c r="D6" s="120"/>
      <c r="E6" s="120"/>
    </row>
    <row r="7" spans="2:5" ht="15" customHeight="1"/>
    <row r="8" spans="2:5" ht="15.75">
      <c r="B8" s="120" t="s">
        <v>385</v>
      </c>
      <c r="C8" s="120"/>
      <c r="D8" s="120"/>
      <c r="E8" s="120"/>
    </row>
    <row r="9" spans="2:5" ht="15" customHeight="1"/>
    <row r="10" spans="2:5" ht="15.75">
      <c r="B10" s="120" t="s">
        <v>98</v>
      </c>
      <c r="C10" s="120"/>
      <c r="D10" s="120"/>
      <c r="E10" s="120"/>
    </row>
    <row r="12" spans="2:5" ht="21" customHeight="1">
      <c r="B12" s="3" t="s">
        <v>1</v>
      </c>
      <c r="C12" s="3" t="s">
        <v>2</v>
      </c>
      <c r="D12" s="3" t="s">
        <v>3</v>
      </c>
      <c r="E12" s="3" t="s">
        <v>5</v>
      </c>
    </row>
    <row r="13" spans="2:5" ht="21" customHeight="1">
      <c r="B13" s="7">
        <v>1</v>
      </c>
      <c r="C13" s="16" t="s">
        <v>99</v>
      </c>
      <c r="D13" s="7" t="s">
        <v>100</v>
      </c>
      <c r="E13" s="13">
        <v>16</v>
      </c>
    </row>
    <row r="14" spans="2:5" ht="21" customHeight="1">
      <c r="B14" s="7">
        <v>2</v>
      </c>
      <c r="C14" s="16" t="s">
        <v>101</v>
      </c>
      <c r="D14" s="7" t="s">
        <v>100</v>
      </c>
      <c r="E14" s="13">
        <v>16</v>
      </c>
    </row>
    <row r="15" spans="2:5" ht="21" customHeight="1">
      <c r="B15" s="7">
        <v>3</v>
      </c>
      <c r="C15" s="16" t="s">
        <v>102</v>
      </c>
      <c r="D15" s="7" t="s">
        <v>100</v>
      </c>
      <c r="E15" s="13">
        <v>16</v>
      </c>
    </row>
    <row r="16" spans="2:5" ht="21" customHeight="1">
      <c r="B16" s="7">
        <v>4</v>
      </c>
      <c r="C16" s="16" t="s">
        <v>103</v>
      </c>
      <c r="D16" s="7" t="s">
        <v>100</v>
      </c>
      <c r="E16" s="13">
        <v>17</v>
      </c>
    </row>
    <row r="17" spans="2:5" ht="21" customHeight="1">
      <c r="B17" s="7">
        <v>5</v>
      </c>
      <c r="C17" s="16" t="s">
        <v>104</v>
      </c>
      <c r="D17" s="7" t="s">
        <v>100</v>
      </c>
      <c r="E17" s="13">
        <v>18</v>
      </c>
    </row>
    <row r="18" spans="2:5" ht="21" customHeight="1">
      <c r="B18" s="7">
        <v>6</v>
      </c>
      <c r="C18" s="16" t="s">
        <v>105</v>
      </c>
      <c r="D18" s="7" t="s">
        <v>100</v>
      </c>
      <c r="E18" s="13">
        <v>17</v>
      </c>
    </row>
    <row r="19" spans="2:5" ht="21" customHeight="1">
      <c r="B19" s="7">
        <v>7</v>
      </c>
      <c r="C19" s="16" t="s">
        <v>106</v>
      </c>
      <c r="D19" s="7" t="s">
        <v>107</v>
      </c>
      <c r="E19" s="13">
        <v>18</v>
      </c>
    </row>
    <row r="20" spans="2:5" ht="21" customHeight="1">
      <c r="B20" s="7">
        <v>8</v>
      </c>
      <c r="C20" s="16" t="s">
        <v>108</v>
      </c>
      <c r="D20" s="7" t="s">
        <v>107</v>
      </c>
      <c r="E20" s="13">
        <v>16</v>
      </c>
    </row>
    <row r="21" spans="2:5" ht="21" customHeight="1">
      <c r="B21" s="7">
        <v>9</v>
      </c>
      <c r="C21" s="16" t="s">
        <v>109</v>
      </c>
      <c r="D21" s="7" t="s">
        <v>107</v>
      </c>
      <c r="E21" s="13">
        <v>16</v>
      </c>
    </row>
    <row r="22" spans="2:5" ht="21" customHeight="1">
      <c r="B22" s="7">
        <v>10</v>
      </c>
      <c r="C22" s="16" t="s">
        <v>110</v>
      </c>
      <c r="D22" s="7" t="s">
        <v>107</v>
      </c>
      <c r="E22" s="13">
        <v>16</v>
      </c>
    </row>
    <row r="23" spans="2:5" ht="21" customHeight="1">
      <c r="B23" s="7">
        <v>11</v>
      </c>
      <c r="C23" s="16" t="s">
        <v>111</v>
      </c>
      <c r="D23" s="7" t="s">
        <v>107</v>
      </c>
      <c r="E23" s="13">
        <v>17</v>
      </c>
    </row>
    <row r="24" spans="2:5" ht="21" customHeight="1">
      <c r="B24" s="7">
        <v>12</v>
      </c>
      <c r="C24" s="16" t="s">
        <v>112</v>
      </c>
      <c r="D24" s="7" t="s">
        <v>107</v>
      </c>
      <c r="E24" s="13">
        <v>15</v>
      </c>
    </row>
    <row r="25" spans="2:5" ht="15.75" thickBot="1">
      <c r="B25" s="124"/>
      <c r="C25" s="124"/>
      <c r="D25" s="124"/>
      <c r="E25" s="124"/>
    </row>
    <row r="26" spans="2:5" s="44" customFormat="1" ht="17.100000000000001" customHeight="1" thickBot="1">
      <c r="B26" s="125" t="s">
        <v>138</v>
      </c>
      <c r="C26" s="126"/>
      <c r="D26" s="126"/>
      <c r="E26" s="127"/>
    </row>
    <row r="27" spans="2:5" s="44" customFormat="1" ht="17.100000000000001" customHeight="1" thickBot="1">
      <c r="B27" s="105" t="s">
        <v>113</v>
      </c>
      <c r="C27" s="106"/>
      <c r="D27" s="106"/>
      <c r="E27" s="107"/>
    </row>
    <row r="29" spans="2:5">
      <c r="B29" t="s">
        <v>402</v>
      </c>
    </row>
  </sheetData>
  <mergeCells count="8">
    <mergeCell ref="B26:E26"/>
    <mergeCell ref="B27:E27"/>
    <mergeCell ref="B2:E2"/>
    <mergeCell ref="B4:E4"/>
    <mergeCell ref="B6:E6"/>
    <mergeCell ref="B8:E8"/>
    <mergeCell ref="B10:E10"/>
    <mergeCell ref="B25:E2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5"/>
  <sheetViews>
    <sheetView workbookViewId="0">
      <selection activeCell="J21" sqref="J21"/>
    </sheetView>
  </sheetViews>
  <sheetFormatPr baseColWidth="10" defaultRowHeight="15"/>
  <cols>
    <col min="2" max="2" width="8" customWidth="1"/>
    <col min="3" max="3" width="40" customWidth="1"/>
    <col min="4" max="4" width="16.85546875" customWidth="1"/>
    <col min="5" max="5" width="16.71093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5">
      <c r="B1" s="1"/>
      <c r="C1" s="1"/>
      <c r="D1" s="1"/>
      <c r="E1" s="1"/>
    </row>
    <row r="2" spans="2:5" ht="18">
      <c r="B2" s="116" t="s">
        <v>0</v>
      </c>
      <c r="C2" s="116"/>
      <c r="D2" s="116"/>
      <c r="E2" s="116"/>
    </row>
    <row r="3" spans="2:5" ht="16.5" thickBot="1">
      <c r="B3" s="1"/>
      <c r="C3" s="1"/>
      <c r="D3" s="2"/>
      <c r="E3" s="2"/>
    </row>
    <row r="4" spans="2:5" ht="54.75" customHeight="1" thickBot="1">
      <c r="B4" s="117" t="s">
        <v>390</v>
      </c>
      <c r="C4" s="118"/>
      <c r="D4" s="118"/>
      <c r="E4" s="119"/>
    </row>
    <row r="5" spans="2:5" ht="15" customHeight="1"/>
    <row r="6" spans="2:5" ht="15.75">
      <c r="B6" s="120" t="s">
        <v>6</v>
      </c>
      <c r="C6" s="120"/>
      <c r="D6" s="120"/>
      <c r="E6" s="120"/>
    </row>
    <row r="7" spans="2:5" ht="15" customHeight="1"/>
    <row r="8" spans="2:5" ht="15.75">
      <c r="B8" s="120" t="s">
        <v>385</v>
      </c>
      <c r="C8" s="120"/>
      <c r="D8" s="120"/>
      <c r="E8" s="120"/>
    </row>
    <row r="9" spans="2:5" ht="15" customHeight="1"/>
    <row r="10" spans="2:5" ht="15.75">
      <c r="B10" s="120" t="s">
        <v>114</v>
      </c>
      <c r="C10" s="120"/>
      <c r="D10" s="120"/>
      <c r="E10" s="120"/>
    </row>
    <row r="12" spans="2:5" ht="21" customHeight="1">
      <c r="B12" s="3" t="s">
        <v>1</v>
      </c>
      <c r="C12" s="3" t="s">
        <v>2</v>
      </c>
      <c r="D12" s="3" t="s">
        <v>3</v>
      </c>
      <c r="E12" s="3" t="s">
        <v>5</v>
      </c>
    </row>
    <row r="13" spans="2:5" s="67" customFormat="1" ht="21" customHeight="1">
      <c r="B13" s="8">
        <v>1</v>
      </c>
      <c r="C13" s="53" t="s">
        <v>115</v>
      </c>
      <c r="D13" s="7" t="s">
        <v>116</v>
      </c>
      <c r="E13" s="7">
        <v>14</v>
      </c>
    </row>
    <row r="14" spans="2:5" s="67" customFormat="1" ht="21" customHeight="1">
      <c r="B14" s="8">
        <v>2</v>
      </c>
      <c r="C14" s="53" t="s">
        <v>117</v>
      </c>
      <c r="D14" s="7" t="s">
        <v>116</v>
      </c>
      <c r="E14" s="7">
        <v>15.5</v>
      </c>
    </row>
    <row r="15" spans="2:5" s="67" customFormat="1" ht="21" customHeight="1">
      <c r="B15" s="8">
        <v>3</v>
      </c>
      <c r="C15" s="53" t="s">
        <v>118</v>
      </c>
      <c r="D15" s="7" t="s">
        <v>116</v>
      </c>
      <c r="E15" s="7">
        <v>18.5</v>
      </c>
    </row>
    <row r="16" spans="2:5" s="67" customFormat="1" ht="21" customHeight="1">
      <c r="B16" s="8">
        <v>4</v>
      </c>
      <c r="C16" s="53" t="s">
        <v>119</v>
      </c>
      <c r="D16" s="7" t="s">
        <v>116</v>
      </c>
      <c r="E16" s="7">
        <v>16.5</v>
      </c>
    </row>
    <row r="17" spans="2:5" s="67" customFormat="1" ht="21" customHeight="1">
      <c r="B17" s="8">
        <v>5</v>
      </c>
      <c r="C17" s="53" t="s">
        <v>120</v>
      </c>
      <c r="D17" s="7" t="s">
        <v>116</v>
      </c>
      <c r="E17" s="7">
        <v>18.5</v>
      </c>
    </row>
    <row r="18" spans="2:5" s="67" customFormat="1" ht="21" customHeight="1">
      <c r="B18" s="9">
        <v>6</v>
      </c>
      <c r="C18" s="53" t="s">
        <v>121</v>
      </c>
      <c r="D18" s="7" t="s">
        <v>122</v>
      </c>
      <c r="E18" s="46">
        <v>18</v>
      </c>
    </row>
    <row r="19" spans="2:5" s="67" customFormat="1" ht="21" customHeight="1">
      <c r="B19" s="9">
        <v>7</v>
      </c>
      <c r="C19" s="53" t="s">
        <v>123</v>
      </c>
      <c r="D19" s="7" t="s">
        <v>124</v>
      </c>
      <c r="E19" s="13">
        <v>17.5</v>
      </c>
    </row>
    <row r="20" spans="2:5" s="67" customFormat="1" ht="21" customHeight="1">
      <c r="B20" s="9">
        <v>8</v>
      </c>
      <c r="C20" s="53" t="s">
        <v>125</v>
      </c>
      <c r="D20" s="7" t="s">
        <v>126</v>
      </c>
      <c r="E20" s="13">
        <v>15.5</v>
      </c>
    </row>
    <row r="21" spans="2:5" ht="15.75" thickBot="1">
      <c r="B21" s="124"/>
      <c r="C21" s="124"/>
      <c r="D21" s="124"/>
      <c r="E21" s="124"/>
    </row>
    <row r="22" spans="2:5" s="4" customFormat="1" ht="17.100000000000001" customHeight="1" thickBot="1">
      <c r="B22" s="125" t="s">
        <v>138</v>
      </c>
      <c r="C22" s="126"/>
      <c r="D22" s="126"/>
      <c r="E22" s="127"/>
    </row>
    <row r="23" spans="2:5" s="4" customFormat="1" ht="17.100000000000001" customHeight="1" thickBot="1">
      <c r="B23" s="105" t="s">
        <v>127</v>
      </c>
      <c r="C23" s="106"/>
      <c r="D23" s="106"/>
      <c r="E23" s="107"/>
    </row>
    <row r="24" spans="2:5" s="4" customFormat="1">
      <c r="B24" s="65"/>
      <c r="C24" s="65"/>
      <c r="D24" s="65"/>
      <c r="E24" s="65"/>
    </row>
    <row r="25" spans="2:5">
      <c r="B25" t="s">
        <v>406</v>
      </c>
    </row>
  </sheetData>
  <mergeCells count="8">
    <mergeCell ref="B22:E22"/>
    <mergeCell ref="B23:E23"/>
    <mergeCell ref="B2:E2"/>
    <mergeCell ref="B4:E4"/>
    <mergeCell ref="B6:E6"/>
    <mergeCell ref="B8:E8"/>
    <mergeCell ref="B10:E10"/>
    <mergeCell ref="B21:E21"/>
  </mergeCells>
  <conditionalFormatting sqref="C13:C20">
    <cfRule type="duplicateValues" dxfId="68" priority="1"/>
    <cfRule type="duplicateValues" dxfId="67" priority="2" stopIfTrue="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5"/>
  <sheetViews>
    <sheetView workbookViewId="0">
      <selection activeCell="E30" sqref="E30"/>
    </sheetView>
  </sheetViews>
  <sheetFormatPr baseColWidth="10" defaultRowHeight="15"/>
  <cols>
    <col min="1" max="1" width="7.140625" customWidth="1"/>
    <col min="2" max="2" width="8" customWidth="1"/>
    <col min="3" max="3" width="41.7109375" customWidth="1"/>
    <col min="4" max="4" width="16.85546875" customWidth="1"/>
    <col min="5" max="5" width="13.570312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5" ht="7.5" customHeight="1">
      <c r="B1" s="1"/>
      <c r="C1" s="1"/>
      <c r="D1" s="1"/>
      <c r="E1" s="1"/>
    </row>
    <row r="2" spans="2:5" ht="18">
      <c r="B2" s="129" t="s">
        <v>0</v>
      </c>
      <c r="C2" s="129"/>
      <c r="D2" s="129"/>
      <c r="E2" s="129"/>
    </row>
    <row r="3" spans="2:5" ht="15" customHeight="1" thickBot="1">
      <c r="B3" s="34"/>
      <c r="C3" s="34"/>
      <c r="D3" s="34"/>
      <c r="E3" s="34"/>
    </row>
    <row r="4" spans="2:5" ht="55.5" customHeight="1" thickBot="1">
      <c r="B4" s="117" t="s">
        <v>390</v>
      </c>
      <c r="C4" s="118"/>
      <c r="D4" s="118"/>
      <c r="E4" s="119"/>
    </row>
    <row r="5" spans="2:5" ht="15" customHeight="1"/>
    <row r="6" spans="2:5" ht="15.75">
      <c r="B6" s="120" t="s">
        <v>6</v>
      </c>
      <c r="C6" s="120"/>
      <c r="D6" s="120"/>
      <c r="E6" s="120"/>
    </row>
    <row r="7" spans="2:5" ht="10.5" customHeight="1">
      <c r="B7" s="64"/>
      <c r="C7" s="64"/>
      <c r="D7" s="64"/>
      <c r="E7" s="64"/>
    </row>
    <row r="8" spans="2:5" ht="15.75">
      <c r="B8" s="120" t="s">
        <v>385</v>
      </c>
      <c r="C8" s="120"/>
      <c r="D8" s="120"/>
      <c r="E8" s="120"/>
    </row>
    <row r="9" spans="2:5" ht="10.5" customHeight="1">
      <c r="B9" s="64"/>
      <c r="C9" s="64"/>
      <c r="D9" s="64"/>
      <c r="E9" s="64"/>
    </row>
    <row r="10" spans="2:5" ht="15.75">
      <c r="B10" s="101" t="s">
        <v>520</v>
      </c>
      <c r="C10" s="101"/>
      <c r="D10" s="101"/>
      <c r="E10" s="101"/>
    </row>
    <row r="11" spans="2:5" ht="14.25" customHeight="1">
      <c r="B11" s="35"/>
      <c r="C11" s="35"/>
      <c r="D11" s="35"/>
      <c r="E11" s="35"/>
    </row>
    <row r="12" spans="2:5" ht="21" customHeight="1">
      <c r="B12" s="3" t="s">
        <v>1</v>
      </c>
      <c r="C12" s="3" t="s">
        <v>2</v>
      </c>
      <c r="D12" s="3" t="s">
        <v>3</v>
      </c>
      <c r="E12" s="14" t="s">
        <v>5</v>
      </c>
    </row>
    <row r="13" spans="2:5" ht="21" customHeight="1">
      <c r="B13" s="7">
        <v>1</v>
      </c>
      <c r="C13" s="79" t="s">
        <v>521</v>
      </c>
      <c r="D13" s="55" t="s">
        <v>522</v>
      </c>
      <c r="E13" s="78">
        <v>14.5</v>
      </c>
    </row>
    <row r="14" spans="2:5" ht="21" customHeight="1">
      <c r="B14" s="7">
        <v>2</v>
      </c>
      <c r="C14" s="79" t="s">
        <v>523</v>
      </c>
      <c r="D14" s="55" t="s">
        <v>522</v>
      </c>
      <c r="E14" s="78">
        <v>16.329999999999998</v>
      </c>
    </row>
    <row r="15" spans="2:5" ht="21" customHeight="1">
      <c r="B15" s="7">
        <v>3</v>
      </c>
      <c r="C15" s="79" t="s">
        <v>524</v>
      </c>
      <c r="D15" s="55" t="s">
        <v>522</v>
      </c>
      <c r="E15" s="78">
        <v>13.16</v>
      </c>
    </row>
    <row r="16" spans="2:5" ht="21" customHeight="1">
      <c r="B16" s="7">
        <v>4</v>
      </c>
      <c r="C16" s="80" t="s">
        <v>525</v>
      </c>
      <c r="D16" s="78" t="s">
        <v>522</v>
      </c>
      <c r="E16" s="78">
        <v>13.66</v>
      </c>
    </row>
    <row r="17" spans="2:5" ht="21" customHeight="1">
      <c r="B17" s="7">
        <v>5</v>
      </c>
      <c r="C17" s="80" t="s">
        <v>526</v>
      </c>
      <c r="D17" s="78" t="s">
        <v>527</v>
      </c>
      <c r="E17" s="78">
        <v>14.16</v>
      </c>
    </row>
    <row r="18" spans="2:5" ht="21" customHeight="1">
      <c r="B18" s="7">
        <v>6</v>
      </c>
      <c r="C18" s="80" t="s">
        <v>528</v>
      </c>
      <c r="D18" s="78" t="s">
        <v>529</v>
      </c>
      <c r="E18" s="78">
        <v>12</v>
      </c>
    </row>
    <row r="19" spans="2:5" ht="21" customHeight="1">
      <c r="B19" s="7">
        <v>7</v>
      </c>
      <c r="C19" s="80" t="s">
        <v>530</v>
      </c>
      <c r="D19" s="78" t="s">
        <v>529</v>
      </c>
      <c r="E19" s="78">
        <v>16</v>
      </c>
    </row>
    <row r="20" spans="2:5" ht="21" customHeight="1">
      <c r="B20" s="7">
        <v>8</v>
      </c>
      <c r="C20" s="80" t="s">
        <v>531</v>
      </c>
      <c r="D20" s="78" t="s">
        <v>529</v>
      </c>
      <c r="E20" s="78">
        <v>13.33</v>
      </c>
    </row>
    <row r="21" spans="2:5" ht="21" customHeight="1">
      <c r="B21" s="7">
        <v>9</v>
      </c>
      <c r="C21" s="80" t="s">
        <v>532</v>
      </c>
      <c r="D21" s="78" t="s">
        <v>529</v>
      </c>
      <c r="E21" s="78">
        <v>14.66</v>
      </c>
    </row>
    <row r="22" spans="2:5" ht="21" customHeight="1">
      <c r="B22" s="7">
        <v>10</v>
      </c>
      <c r="C22" s="80" t="s">
        <v>533</v>
      </c>
      <c r="D22" s="78" t="s">
        <v>529</v>
      </c>
      <c r="E22" s="78">
        <v>16.670000000000002</v>
      </c>
    </row>
    <row r="23" spans="2:5" ht="21" customHeight="1">
      <c r="B23" s="7">
        <v>11</v>
      </c>
      <c r="C23" s="80" t="s">
        <v>534</v>
      </c>
      <c r="D23" s="78" t="s">
        <v>529</v>
      </c>
      <c r="E23" s="78">
        <v>13.33</v>
      </c>
    </row>
    <row r="24" spans="2:5" ht="21" customHeight="1">
      <c r="B24" s="7">
        <v>12</v>
      </c>
      <c r="C24" s="80" t="s">
        <v>535</v>
      </c>
      <c r="D24" s="78" t="s">
        <v>529</v>
      </c>
      <c r="E24" s="78">
        <v>14.67</v>
      </c>
    </row>
    <row r="25" spans="2:5" ht="21" customHeight="1">
      <c r="B25" s="7">
        <v>13</v>
      </c>
      <c r="C25" s="80" t="s">
        <v>536</v>
      </c>
      <c r="D25" s="78" t="s">
        <v>529</v>
      </c>
      <c r="E25" s="78">
        <v>11.67</v>
      </c>
    </row>
    <row r="26" spans="2:5" ht="21" customHeight="1">
      <c r="B26" s="7">
        <v>14</v>
      </c>
      <c r="C26" s="80" t="s">
        <v>537</v>
      </c>
      <c r="D26" s="78" t="s">
        <v>529</v>
      </c>
      <c r="E26" s="78">
        <v>14.33</v>
      </c>
    </row>
    <row r="27" spans="2:5" ht="21" customHeight="1">
      <c r="B27" s="7">
        <v>15</v>
      </c>
      <c r="C27" s="80" t="s">
        <v>538</v>
      </c>
      <c r="D27" s="78" t="s">
        <v>529</v>
      </c>
      <c r="E27" s="78">
        <v>13.33</v>
      </c>
    </row>
    <row r="28" spans="2:5" ht="21" customHeight="1">
      <c r="B28" s="7">
        <v>16</v>
      </c>
      <c r="C28" s="80" t="s">
        <v>539</v>
      </c>
      <c r="D28" s="78" t="s">
        <v>529</v>
      </c>
      <c r="E28" s="78">
        <v>16.670000000000002</v>
      </c>
    </row>
    <row r="29" spans="2:5" ht="21" customHeight="1">
      <c r="B29" s="7">
        <v>17</v>
      </c>
      <c r="C29" s="80" t="s">
        <v>540</v>
      </c>
      <c r="D29" s="78" t="s">
        <v>529</v>
      </c>
      <c r="E29" s="78">
        <v>14</v>
      </c>
    </row>
    <row r="30" spans="2:5" ht="21" customHeight="1">
      <c r="B30" s="7">
        <v>18</v>
      </c>
      <c r="C30" s="80" t="s">
        <v>541</v>
      </c>
      <c r="D30" s="78" t="s">
        <v>529</v>
      </c>
      <c r="E30" s="78">
        <v>13.67</v>
      </c>
    </row>
    <row r="31" spans="2:5" ht="15.75" thickBot="1">
      <c r="B31" s="124"/>
      <c r="C31" s="124"/>
      <c r="D31" s="124"/>
      <c r="E31" s="124"/>
    </row>
    <row r="32" spans="2:5" s="4" customFormat="1" ht="17.100000000000001" customHeight="1" thickBot="1">
      <c r="B32" s="125" t="s">
        <v>138</v>
      </c>
      <c r="C32" s="126"/>
      <c r="D32" s="126"/>
      <c r="E32" s="127"/>
    </row>
    <row r="33" spans="2:5" s="4" customFormat="1" ht="17.100000000000001" customHeight="1" thickBot="1">
      <c r="B33" s="105" t="s">
        <v>542</v>
      </c>
      <c r="C33" s="106"/>
      <c r="D33" s="106"/>
      <c r="E33" s="107"/>
    </row>
    <row r="34" spans="2:5" ht="8.25" customHeight="1"/>
    <row r="35" spans="2:5" ht="21" customHeight="1">
      <c r="B35" t="s">
        <v>550</v>
      </c>
    </row>
  </sheetData>
  <mergeCells count="8">
    <mergeCell ref="B32:E32"/>
    <mergeCell ref="B33:E33"/>
    <mergeCell ref="B2:E2"/>
    <mergeCell ref="B4:E4"/>
    <mergeCell ref="B6:E6"/>
    <mergeCell ref="B8:E8"/>
    <mergeCell ref="B10:E10"/>
    <mergeCell ref="B31:E31"/>
  </mergeCells>
  <conditionalFormatting sqref="C13:C30">
    <cfRule type="duplicateValues" dxfId="66" priority="1"/>
    <cfRule type="duplicateValues" dxfId="65" priority="2" stopIfTrue="1"/>
    <cfRule type="duplicateValues" dxfId="64" priority="3" stopIfTrue="1"/>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
  <sheetViews>
    <sheetView workbookViewId="0">
      <selection activeCell="B9" sqref="B9"/>
    </sheetView>
  </sheetViews>
  <sheetFormatPr baseColWidth="10" defaultRowHeight="15"/>
  <cols>
    <col min="1" max="1" width="7.140625" customWidth="1"/>
    <col min="2" max="2" width="8" customWidth="1"/>
    <col min="3" max="3" width="41.7109375" customWidth="1"/>
    <col min="4" max="4" width="16.85546875" customWidth="1"/>
    <col min="5" max="5" width="13.570312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5" ht="7.5" customHeight="1">
      <c r="B1" s="1"/>
      <c r="C1" s="1"/>
      <c r="D1" s="1"/>
      <c r="E1" s="1"/>
    </row>
    <row r="2" spans="2:5" ht="18">
      <c r="B2" s="129" t="s">
        <v>0</v>
      </c>
      <c r="C2" s="129"/>
      <c r="D2" s="129"/>
      <c r="E2" s="129"/>
    </row>
    <row r="3" spans="2:5" ht="15" customHeight="1" thickBot="1">
      <c r="B3" s="34"/>
      <c r="C3" s="34"/>
      <c r="D3" s="34"/>
      <c r="E3" s="34"/>
    </row>
    <row r="4" spans="2:5" ht="55.5" customHeight="1" thickBot="1">
      <c r="B4" s="117" t="s">
        <v>390</v>
      </c>
      <c r="C4" s="118"/>
      <c r="D4" s="118"/>
      <c r="E4" s="119"/>
    </row>
    <row r="5" spans="2:5" ht="15" customHeight="1"/>
    <row r="6" spans="2:5" ht="15.75">
      <c r="B6" s="120" t="s">
        <v>6</v>
      </c>
      <c r="C6" s="120"/>
      <c r="D6" s="120"/>
      <c r="E6" s="120"/>
    </row>
    <row r="7" spans="2:5" ht="10.5" customHeight="1">
      <c r="B7" s="64"/>
      <c r="C7" s="64"/>
      <c r="D7" s="64"/>
      <c r="E7" s="64"/>
    </row>
    <row r="8" spans="2:5" ht="15.75">
      <c r="B8" s="120" t="s">
        <v>385</v>
      </c>
      <c r="C8" s="120"/>
      <c r="D8" s="120"/>
      <c r="E8" s="120"/>
    </row>
    <row r="9" spans="2:5" ht="10.5" customHeight="1">
      <c r="B9" s="64"/>
      <c r="C9" s="64"/>
      <c r="D9" s="64"/>
      <c r="E9" s="64"/>
    </row>
    <row r="10" spans="2:5" ht="15.75">
      <c r="B10" s="101" t="s">
        <v>328</v>
      </c>
      <c r="C10" s="101"/>
      <c r="D10" s="101"/>
      <c r="E10" s="101"/>
    </row>
    <row r="11" spans="2:5" ht="14.25" customHeight="1">
      <c r="B11" s="35"/>
      <c r="C11" s="35"/>
      <c r="D11" s="35"/>
      <c r="E11" s="35"/>
    </row>
    <row r="12" spans="2:5" ht="21" customHeight="1">
      <c r="B12" s="3" t="s">
        <v>1</v>
      </c>
      <c r="C12" s="3" t="s">
        <v>2</v>
      </c>
      <c r="D12" s="3" t="s">
        <v>3</v>
      </c>
      <c r="E12" s="14" t="s">
        <v>5</v>
      </c>
    </row>
    <row r="13" spans="2:5" ht="21" customHeight="1">
      <c r="B13" s="7">
        <v>1</v>
      </c>
      <c r="C13" s="68" t="s">
        <v>329</v>
      </c>
      <c r="D13" s="46" t="s">
        <v>330</v>
      </c>
      <c r="E13" s="69">
        <v>15.67</v>
      </c>
    </row>
    <row r="14" spans="2:5" ht="21" customHeight="1">
      <c r="B14" s="7">
        <v>2</v>
      </c>
      <c r="C14" s="68" t="s">
        <v>331</v>
      </c>
      <c r="D14" s="46" t="s">
        <v>330</v>
      </c>
      <c r="E14" s="7">
        <v>16.329999999999998</v>
      </c>
    </row>
    <row r="15" spans="2:5" ht="21" customHeight="1">
      <c r="B15" s="7">
        <v>3</v>
      </c>
      <c r="C15" s="68" t="s">
        <v>332</v>
      </c>
      <c r="D15" s="46" t="s">
        <v>333</v>
      </c>
      <c r="E15" s="7">
        <v>14.33</v>
      </c>
    </row>
    <row r="16" spans="2:5" ht="21" customHeight="1">
      <c r="B16" s="7">
        <v>4</v>
      </c>
      <c r="C16" s="68" t="s">
        <v>334</v>
      </c>
      <c r="D16" s="46" t="s">
        <v>333</v>
      </c>
      <c r="E16" s="7">
        <v>15.33</v>
      </c>
    </row>
    <row r="17" spans="2:5" ht="21" customHeight="1">
      <c r="B17" s="7">
        <v>5</v>
      </c>
      <c r="C17" s="68" t="s">
        <v>335</v>
      </c>
      <c r="D17" s="46" t="s">
        <v>333</v>
      </c>
      <c r="E17" s="7">
        <v>14.33</v>
      </c>
    </row>
    <row r="18" spans="2:5" ht="21" customHeight="1">
      <c r="B18" s="7">
        <v>6</v>
      </c>
      <c r="C18" s="68" t="s">
        <v>336</v>
      </c>
      <c r="D18" s="46" t="s">
        <v>333</v>
      </c>
      <c r="E18" s="7">
        <v>16.329999999999998</v>
      </c>
    </row>
    <row r="19" spans="2:5" ht="21" customHeight="1">
      <c r="B19" s="7">
        <v>7</v>
      </c>
      <c r="C19" s="68" t="s">
        <v>337</v>
      </c>
      <c r="D19" s="46" t="s">
        <v>333</v>
      </c>
      <c r="E19" s="70">
        <v>17</v>
      </c>
    </row>
    <row r="20" spans="2:5" ht="21" customHeight="1">
      <c r="B20" s="7">
        <v>8</v>
      </c>
      <c r="C20" s="68" t="s">
        <v>338</v>
      </c>
      <c r="D20" s="46" t="s">
        <v>333</v>
      </c>
      <c r="E20" s="70">
        <v>17</v>
      </c>
    </row>
    <row r="21" spans="2:5" ht="21" customHeight="1">
      <c r="B21" s="7">
        <v>9</v>
      </c>
      <c r="C21" s="68" t="s">
        <v>339</v>
      </c>
      <c r="D21" s="46" t="s">
        <v>333</v>
      </c>
      <c r="E21" s="46">
        <v>15.67</v>
      </c>
    </row>
    <row r="22" spans="2:5" ht="21" customHeight="1">
      <c r="B22" s="7">
        <v>10</v>
      </c>
      <c r="C22" s="68" t="s">
        <v>340</v>
      </c>
      <c r="D22" s="46" t="s">
        <v>333</v>
      </c>
      <c r="E22" s="46">
        <v>16.670000000000002</v>
      </c>
    </row>
    <row r="23" spans="2:5" ht="21" customHeight="1">
      <c r="B23" s="7">
        <v>11</v>
      </c>
      <c r="C23" s="68" t="s">
        <v>341</v>
      </c>
      <c r="D23" s="46" t="s">
        <v>333</v>
      </c>
      <c r="E23" s="46">
        <v>16.329999999999998</v>
      </c>
    </row>
    <row r="24" spans="2:5" ht="21" customHeight="1">
      <c r="B24" s="7">
        <v>12</v>
      </c>
      <c r="C24" s="68" t="s">
        <v>342</v>
      </c>
      <c r="D24" s="46" t="s">
        <v>333</v>
      </c>
      <c r="E24" s="70">
        <v>17</v>
      </c>
    </row>
    <row r="25" spans="2:5" ht="21" customHeight="1">
      <c r="B25" s="7">
        <v>13</v>
      </c>
      <c r="C25" s="68" t="s">
        <v>343</v>
      </c>
      <c r="D25" s="46" t="s">
        <v>344</v>
      </c>
      <c r="E25" s="54">
        <v>15</v>
      </c>
    </row>
    <row r="26" spans="2:5" ht="21" customHeight="1">
      <c r="B26" s="7">
        <v>14</v>
      </c>
      <c r="C26" s="68" t="s">
        <v>345</v>
      </c>
      <c r="D26" s="46" t="s">
        <v>346</v>
      </c>
      <c r="E26" s="7">
        <v>15.67</v>
      </c>
    </row>
    <row r="27" spans="2:5" ht="21" customHeight="1">
      <c r="B27" s="7">
        <v>15</v>
      </c>
      <c r="C27" s="68" t="s">
        <v>347</v>
      </c>
      <c r="D27" s="46" t="s">
        <v>346</v>
      </c>
      <c r="E27" s="7">
        <v>16.670000000000002</v>
      </c>
    </row>
    <row r="28" spans="2:5" ht="21" customHeight="1">
      <c r="B28" s="7">
        <v>16</v>
      </c>
      <c r="C28" s="68" t="s">
        <v>348</v>
      </c>
      <c r="D28" s="46" t="s">
        <v>346</v>
      </c>
      <c r="E28" s="54">
        <v>19</v>
      </c>
    </row>
    <row r="29" spans="2:5" ht="15.75" thickBot="1">
      <c r="B29" s="124"/>
      <c r="C29" s="124"/>
      <c r="D29" s="124"/>
      <c r="E29" s="124"/>
    </row>
    <row r="30" spans="2:5" s="4" customFormat="1" ht="17.100000000000001" customHeight="1" thickBot="1">
      <c r="B30" s="125" t="s">
        <v>138</v>
      </c>
      <c r="C30" s="126"/>
      <c r="D30" s="126"/>
      <c r="E30" s="127"/>
    </row>
    <row r="31" spans="2:5" s="4" customFormat="1" ht="17.100000000000001" customHeight="1" thickBot="1">
      <c r="B31" s="105" t="s">
        <v>349</v>
      </c>
      <c r="C31" s="106"/>
      <c r="D31" s="106"/>
      <c r="E31" s="107"/>
    </row>
    <row r="32" spans="2:5" ht="8.25" customHeight="1"/>
    <row r="33" spans="2:2" ht="21" customHeight="1">
      <c r="B33" t="s">
        <v>350</v>
      </c>
    </row>
  </sheetData>
  <mergeCells count="8">
    <mergeCell ref="B30:E30"/>
    <mergeCell ref="B31:E31"/>
    <mergeCell ref="B2:E2"/>
    <mergeCell ref="B4:E4"/>
    <mergeCell ref="B6:E6"/>
    <mergeCell ref="B8:E8"/>
    <mergeCell ref="B10:E10"/>
    <mergeCell ref="B29:E29"/>
  </mergeCells>
  <conditionalFormatting sqref="C13:C28">
    <cfRule type="duplicateValues" dxfId="63" priority="1"/>
    <cfRule type="duplicateValues" dxfId="62" priority="2" stopIfTrue="1"/>
    <cfRule type="duplicateValues" dxfId="61" priority="3" stopIfTrue="1"/>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workbookViewId="0">
      <selection activeCell="E24" sqref="E24"/>
    </sheetView>
  </sheetViews>
  <sheetFormatPr baseColWidth="10" defaultRowHeight="15"/>
  <cols>
    <col min="1" max="1" width="7.140625" customWidth="1"/>
    <col min="2" max="2" width="8" customWidth="1"/>
    <col min="3" max="3" width="46" customWidth="1"/>
    <col min="4" max="4" width="16.85546875" customWidth="1"/>
    <col min="5" max="5" width="13.570312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5" ht="7.5" customHeight="1">
      <c r="B1" s="1"/>
      <c r="C1" s="1"/>
      <c r="D1" s="1"/>
      <c r="E1" s="1"/>
    </row>
    <row r="2" spans="2:5" ht="18">
      <c r="B2" s="129" t="s">
        <v>0</v>
      </c>
      <c r="C2" s="129"/>
      <c r="D2" s="129"/>
      <c r="E2" s="129"/>
    </row>
    <row r="3" spans="2:5" ht="15" customHeight="1" thickBot="1">
      <c r="B3" s="34"/>
      <c r="C3" s="34"/>
      <c r="D3" s="34"/>
      <c r="E3" s="34"/>
    </row>
    <row r="4" spans="2:5" ht="55.5" customHeight="1" thickBot="1">
      <c r="B4" s="117" t="s">
        <v>390</v>
      </c>
      <c r="C4" s="118"/>
      <c r="D4" s="118"/>
      <c r="E4" s="119"/>
    </row>
    <row r="5" spans="2:5" ht="15" customHeight="1"/>
    <row r="6" spans="2:5" ht="15.75">
      <c r="B6" s="120" t="s">
        <v>6</v>
      </c>
      <c r="C6" s="120"/>
      <c r="D6" s="120"/>
      <c r="E6" s="120"/>
    </row>
    <row r="7" spans="2:5" ht="10.5" customHeight="1">
      <c r="B7" s="64"/>
      <c r="C7" s="64"/>
      <c r="D7" s="64"/>
      <c r="E7" s="64"/>
    </row>
    <row r="8" spans="2:5" ht="15.75">
      <c r="B8" s="120" t="s">
        <v>385</v>
      </c>
      <c r="C8" s="120"/>
      <c r="D8" s="120"/>
      <c r="E8" s="120"/>
    </row>
    <row r="9" spans="2:5" ht="10.5" customHeight="1">
      <c r="B9" s="64"/>
      <c r="C9" s="64"/>
      <c r="D9" s="64"/>
      <c r="E9" s="64"/>
    </row>
    <row r="10" spans="2:5" ht="15.75">
      <c r="B10" s="101" t="s">
        <v>494</v>
      </c>
      <c r="C10" s="101"/>
      <c r="D10" s="101"/>
      <c r="E10" s="101"/>
    </row>
    <row r="11" spans="2:5" ht="14.25" customHeight="1">
      <c r="B11" s="35"/>
      <c r="C11" s="35"/>
      <c r="D11" s="35"/>
      <c r="E11" s="35"/>
    </row>
    <row r="12" spans="2:5" ht="21" customHeight="1">
      <c r="B12" s="3" t="s">
        <v>1</v>
      </c>
      <c r="C12" s="3" t="s">
        <v>2</v>
      </c>
      <c r="D12" s="3" t="s">
        <v>3</v>
      </c>
      <c r="E12" s="14" t="s">
        <v>5</v>
      </c>
    </row>
    <row r="13" spans="2:5" ht="21" customHeight="1">
      <c r="B13" s="7">
        <v>1</v>
      </c>
      <c r="C13" s="75" t="s">
        <v>495</v>
      </c>
      <c r="D13" s="71" t="s">
        <v>551</v>
      </c>
      <c r="E13" s="46">
        <v>18.649999999999999</v>
      </c>
    </row>
    <row r="14" spans="2:5" ht="21" customHeight="1">
      <c r="B14" s="7">
        <v>2</v>
      </c>
      <c r="C14" s="75" t="s">
        <v>496</v>
      </c>
      <c r="D14" s="71" t="s">
        <v>551</v>
      </c>
      <c r="E14" s="46">
        <v>18.32</v>
      </c>
    </row>
    <row r="15" spans="2:5" ht="21" customHeight="1">
      <c r="B15" s="7">
        <v>3</v>
      </c>
      <c r="C15" s="75" t="s">
        <v>497</v>
      </c>
      <c r="D15" s="71" t="s">
        <v>551</v>
      </c>
      <c r="E15" s="7">
        <v>17.66</v>
      </c>
    </row>
    <row r="16" spans="2:5" ht="21" customHeight="1">
      <c r="B16" s="7">
        <v>4</v>
      </c>
      <c r="C16" s="75" t="s">
        <v>498</v>
      </c>
      <c r="D16" s="71" t="s">
        <v>551</v>
      </c>
      <c r="E16" s="7">
        <v>15.66</v>
      </c>
    </row>
    <row r="17" spans="2:5" ht="21" customHeight="1">
      <c r="B17" s="7">
        <v>5</v>
      </c>
      <c r="C17" s="75" t="s">
        <v>499</v>
      </c>
      <c r="D17" s="71" t="s">
        <v>551</v>
      </c>
      <c r="E17" s="46">
        <v>15.65</v>
      </c>
    </row>
    <row r="18" spans="2:5" ht="21" customHeight="1">
      <c r="B18" s="7">
        <v>6</v>
      </c>
      <c r="C18" s="75" t="s">
        <v>500</v>
      </c>
      <c r="D18" s="71" t="s">
        <v>551</v>
      </c>
      <c r="E18" s="46">
        <v>13.82</v>
      </c>
    </row>
    <row r="19" spans="2:5" ht="21" customHeight="1">
      <c r="B19" s="7">
        <v>7</v>
      </c>
      <c r="C19" s="75" t="s">
        <v>501</v>
      </c>
      <c r="D19" s="71" t="s">
        <v>551</v>
      </c>
      <c r="E19" s="46">
        <v>13.66</v>
      </c>
    </row>
    <row r="20" spans="2:5" ht="21" customHeight="1">
      <c r="B20" s="7">
        <v>8</v>
      </c>
      <c r="C20" s="75" t="s">
        <v>552</v>
      </c>
      <c r="D20" s="71" t="s">
        <v>551</v>
      </c>
      <c r="E20" s="46">
        <v>12</v>
      </c>
    </row>
    <row r="21" spans="2:5" ht="21" customHeight="1">
      <c r="B21" s="7">
        <v>9</v>
      </c>
      <c r="C21" s="75" t="s">
        <v>502</v>
      </c>
      <c r="D21" s="71" t="s">
        <v>551</v>
      </c>
      <c r="E21" s="86">
        <v>11.82</v>
      </c>
    </row>
    <row r="22" spans="2:5" ht="21" customHeight="1">
      <c r="B22" s="7">
        <v>10</v>
      </c>
      <c r="C22" s="76" t="s">
        <v>503</v>
      </c>
      <c r="D22" s="71" t="s">
        <v>556</v>
      </c>
      <c r="E22" s="86">
        <v>17.66</v>
      </c>
    </row>
    <row r="23" spans="2:5" ht="21" customHeight="1">
      <c r="B23" s="7">
        <v>11</v>
      </c>
      <c r="C23" s="76" t="s">
        <v>504</v>
      </c>
      <c r="D23" s="71" t="s">
        <v>556</v>
      </c>
      <c r="E23" s="86">
        <v>16.829999999999998</v>
      </c>
    </row>
    <row r="24" spans="2:5" ht="21" customHeight="1">
      <c r="B24" s="7">
        <v>12</v>
      </c>
      <c r="C24" s="76" t="s">
        <v>510</v>
      </c>
      <c r="D24" s="71" t="s">
        <v>556</v>
      </c>
      <c r="E24" s="86">
        <v>15.65</v>
      </c>
    </row>
    <row r="25" spans="2:5" ht="21" customHeight="1">
      <c r="B25" s="7">
        <v>13</v>
      </c>
      <c r="C25" s="76" t="s">
        <v>505</v>
      </c>
      <c r="D25" s="71" t="s">
        <v>553</v>
      </c>
      <c r="E25" s="86">
        <v>18.32</v>
      </c>
    </row>
    <row r="26" spans="2:5" ht="21" customHeight="1">
      <c r="B26" s="7">
        <v>14</v>
      </c>
      <c r="C26" s="76" t="s">
        <v>506</v>
      </c>
      <c r="D26" s="71" t="s">
        <v>553</v>
      </c>
      <c r="E26" s="86">
        <v>18</v>
      </c>
    </row>
    <row r="27" spans="2:5" ht="21" customHeight="1">
      <c r="B27" s="7">
        <v>15</v>
      </c>
      <c r="C27" s="76" t="s">
        <v>507</v>
      </c>
      <c r="D27" s="71" t="s">
        <v>553</v>
      </c>
      <c r="E27" s="86">
        <v>16.649999999999999</v>
      </c>
    </row>
    <row r="28" spans="2:5" ht="21" customHeight="1">
      <c r="B28" s="7">
        <v>16</v>
      </c>
      <c r="C28" s="76" t="s">
        <v>508</v>
      </c>
      <c r="D28" s="71" t="s">
        <v>553</v>
      </c>
      <c r="E28" s="86">
        <v>16.600000000000001</v>
      </c>
    </row>
    <row r="29" spans="2:5" ht="21" customHeight="1">
      <c r="B29" s="7">
        <v>17</v>
      </c>
      <c r="C29" s="76" t="s">
        <v>509</v>
      </c>
      <c r="D29" s="71" t="s">
        <v>553</v>
      </c>
      <c r="E29" s="86">
        <v>16</v>
      </c>
    </row>
    <row r="30" spans="2:5" ht="21" customHeight="1">
      <c r="B30" s="7">
        <v>18</v>
      </c>
      <c r="C30" s="76" t="s">
        <v>511</v>
      </c>
      <c r="D30" s="71" t="s">
        <v>554</v>
      </c>
      <c r="E30" s="86">
        <v>19</v>
      </c>
    </row>
    <row r="31" spans="2:5" ht="21" customHeight="1">
      <c r="B31" s="7">
        <v>19</v>
      </c>
      <c r="C31" s="77" t="s">
        <v>512</v>
      </c>
      <c r="D31" s="71" t="s">
        <v>554</v>
      </c>
      <c r="E31" s="86">
        <v>19</v>
      </c>
    </row>
    <row r="32" spans="2:5" ht="21" customHeight="1">
      <c r="B32" s="7">
        <v>20</v>
      </c>
      <c r="C32" s="77" t="s">
        <v>513</v>
      </c>
      <c r="D32" s="71" t="s">
        <v>554</v>
      </c>
      <c r="E32" s="86">
        <v>15.65</v>
      </c>
    </row>
    <row r="33" spans="2:5" ht="21" customHeight="1">
      <c r="B33" s="7">
        <v>21</v>
      </c>
      <c r="C33" s="77" t="s">
        <v>514</v>
      </c>
      <c r="D33" s="71" t="s">
        <v>555</v>
      </c>
      <c r="E33" s="86">
        <v>18.649999999999999</v>
      </c>
    </row>
    <row r="34" spans="2:5" ht="21" customHeight="1">
      <c r="B34" s="7">
        <v>22</v>
      </c>
      <c r="C34" s="77" t="s">
        <v>515</v>
      </c>
      <c r="D34" s="71" t="s">
        <v>555</v>
      </c>
      <c r="E34" s="86">
        <v>15.65</v>
      </c>
    </row>
    <row r="35" spans="2:5" ht="21" customHeight="1">
      <c r="B35" s="7">
        <v>23</v>
      </c>
      <c r="C35" s="77" t="s">
        <v>516</v>
      </c>
      <c r="D35" s="71" t="s">
        <v>555</v>
      </c>
      <c r="E35" s="86">
        <v>15</v>
      </c>
    </row>
    <row r="36" spans="2:5" ht="21" customHeight="1">
      <c r="B36" s="7">
        <v>24</v>
      </c>
      <c r="C36" s="77" t="s">
        <v>517</v>
      </c>
      <c r="D36" s="71" t="s">
        <v>555</v>
      </c>
      <c r="E36" s="86">
        <v>14.5</v>
      </c>
    </row>
    <row r="37" spans="2:5" ht="21" customHeight="1">
      <c r="B37" s="7">
        <v>25</v>
      </c>
      <c r="C37" s="77" t="s">
        <v>518</v>
      </c>
      <c r="D37" s="71" t="s">
        <v>557</v>
      </c>
      <c r="E37" s="86">
        <v>16.3</v>
      </c>
    </row>
    <row r="38" spans="2:5" ht="15.75" thickBot="1">
      <c r="B38" s="124"/>
      <c r="C38" s="124"/>
      <c r="D38" s="124"/>
      <c r="E38" s="124"/>
    </row>
    <row r="39" spans="2:5" s="4" customFormat="1" ht="17.100000000000001" customHeight="1" thickBot="1">
      <c r="B39" s="125" t="s">
        <v>138</v>
      </c>
      <c r="C39" s="126"/>
      <c r="D39" s="126"/>
      <c r="E39" s="127"/>
    </row>
    <row r="40" spans="2:5" s="4" customFormat="1" ht="17.100000000000001" customHeight="1" thickBot="1">
      <c r="B40" s="105" t="s">
        <v>519</v>
      </c>
      <c r="C40" s="106"/>
      <c r="D40" s="106"/>
      <c r="E40" s="107"/>
    </row>
    <row r="41" spans="2:5" ht="8.25" customHeight="1"/>
    <row r="42" spans="2:5" ht="21" customHeight="1">
      <c r="B42" t="s">
        <v>558</v>
      </c>
    </row>
  </sheetData>
  <mergeCells count="8">
    <mergeCell ref="B39:E39"/>
    <mergeCell ref="B40:E40"/>
    <mergeCell ref="B2:E2"/>
    <mergeCell ref="B4:E4"/>
    <mergeCell ref="B6:E6"/>
    <mergeCell ref="B8:E8"/>
    <mergeCell ref="B10:E10"/>
    <mergeCell ref="B38:E38"/>
  </mergeCells>
  <conditionalFormatting sqref="C13:C37">
    <cfRule type="duplicateValues" dxfId="60" priority="1"/>
    <cfRule type="duplicateValues" dxfId="59" priority="2" stopIfTrue="1"/>
    <cfRule type="duplicateValues" dxfId="58" priority="3" stopIfTrue="1"/>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7"/>
  <sheetViews>
    <sheetView workbookViewId="0">
      <selection activeCell="B74" sqref="B74:E74"/>
    </sheetView>
  </sheetViews>
  <sheetFormatPr baseColWidth="10" defaultRowHeight="15"/>
  <cols>
    <col min="1" max="1" width="7.140625" customWidth="1"/>
    <col min="2" max="2" width="8" customWidth="1"/>
    <col min="3" max="3" width="45.85546875" customWidth="1"/>
    <col min="4" max="4" width="16.85546875" customWidth="1"/>
    <col min="5" max="5" width="14.570312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5" ht="7.5" customHeight="1">
      <c r="B1" s="1"/>
      <c r="C1" s="1"/>
      <c r="D1" s="1"/>
      <c r="E1" s="1"/>
    </row>
    <row r="2" spans="2:5" ht="18">
      <c r="B2" s="129" t="s">
        <v>0</v>
      </c>
      <c r="C2" s="129"/>
      <c r="D2" s="129"/>
      <c r="E2" s="129"/>
    </row>
    <row r="3" spans="2:5" ht="15" customHeight="1" thickBot="1">
      <c r="B3" s="34"/>
      <c r="C3" s="34"/>
      <c r="D3" s="34"/>
      <c r="E3" s="34"/>
    </row>
    <row r="4" spans="2:5" ht="55.5" customHeight="1" thickBot="1">
      <c r="B4" s="117" t="s">
        <v>390</v>
      </c>
      <c r="C4" s="118"/>
      <c r="D4" s="118"/>
      <c r="E4" s="119"/>
    </row>
    <row r="5" spans="2:5" ht="15" customHeight="1"/>
    <row r="6" spans="2:5" ht="15.75">
      <c r="B6" s="120" t="s">
        <v>6</v>
      </c>
      <c r="C6" s="120"/>
      <c r="D6" s="120"/>
      <c r="E6" s="120"/>
    </row>
    <row r="7" spans="2:5" ht="10.5" customHeight="1">
      <c r="B7" s="64"/>
      <c r="C7" s="64"/>
      <c r="D7" s="64"/>
      <c r="E7" s="64"/>
    </row>
    <row r="8" spans="2:5" ht="15.75">
      <c r="B8" s="120" t="s">
        <v>4</v>
      </c>
      <c r="C8" s="120"/>
      <c r="D8" s="120"/>
      <c r="E8" s="120"/>
    </row>
    <row r="9" spans="2:5" ht="10.5" customHeight="1">
      <c r="B9" s="64"/>
      <c r="C9" s="64"/>
      <c r="D9" s="64"/>
      <c r="E9" s="64"/>
    </row>
    <row r="10" spans="2:5" ht="15.75">
      <c r="B10" s="101" t="s">
        <v>414</v>
      </c>
      <c r="C10" s="101"/>
      <c r="D10" s="101"/>
      <c r="E10" s="101"/>
    </row>
    <row r="11" spans="2:5" ht="14.25" customHeight="1">
      <c r="B11" s="35"/>
      <c r="C11" s="35"/>
      <c r="D11" s="35"/>
      <c r="E11" s="35"/>
    </row>
    <row r="12" spans="2:5" ht="21" customHeight="1">
      <c r="B12" s="3" t="s">
        <v>1</v>
      </c>
      <c r="C12" s="3" t="s">
        <v>2</v>
      </c>
      <c r="D12" s="3" t="s">
        <v>3</v>
      </c>
      <c r="E12" s="14" t="s">
        <v>5</v>
      </c>
    </row>
    <row r="13" spans="2:5" ht="21" customHeight="1">
      <c r="B13" s="7">
        <v>1</v>
      </c>
      <c r="C13" s="5" t="s">
        <v>416</v>
      </c>
      <c r="D13" s="7" t="s">
        <v>417</v>
      </c>
      <c r="E13" s="10">
        <v>16</v>
      </c>
    </row>
    <row r="14" spans="2:5" ht="21" customHeight="1">
      <c r="B14" s="7">
        <v>2</v>
      </c>
      <c r="C14" s="5" t="s">
        <v>418</v>
      </c>
      <c r="D14" s="7" t="s">
        <v>417</v>
      </c>
      <c r="E14" s="10">
        <v>14</v>
      </c>
    </row>
    <row r="15" spans="2:5" ht="21" customHeight="1">
      <c r="B15" s="7">
        <v>3</v>
      </c>
      <c r="C15" s="45" t="s">
        <v>419</v>
      </c>
      <c r="D15" s="7" t="s">
        <v>417</v>
      </c>
      <c r="E15" s="10">
        <v>13</v>
      </c>
    </row>
    <row r="16" spans="2:5" ht="21" customHeight="1">
      <c r="B16" s="7">
        <v>4</v>
      </c>
      <c r="C16" s="74" t="s">
        <v>420</v>
      </c>
      <c r="D16" s="7" t="s">
        <v>421</v>
      </c>
      <c r="E16" s="10">
        <v>14</v>
      </c>
    </row>
    <row r="17" spans="2:5" ht="21" customHeight="1">
      <c r="B17" s="7">
        <v>5</v>
      </c>
      <c r="C17" s="74" t="s">
        <v>422</v>
      </c>
      <c r="D17" s="7" t="s">
        <v>423</v>
      </c>
      <c r="E17" s="10">
        <v>18</v>
      </c>
    </row>
    <row r="18" spans="2:5" ht="21" customHeight="1">
      <c r="B18" s="7">
        <v>6</v>
      </c>
      <c r="C18" s="74" t="s">
        <v>424</v>
      </c>
      <c r="D18" s="7" t="s">
        <v>423</v>
      </c>
      <c r="E18" s="10">
        <v>17</v>
      </c>
    </row>
    <row r="19" spans="2:5" ht="21" customHeight="1">
      <c r="B19" s="7">
        <v>7</v>
      </c>
      <c r="C19" s="74" t="s">
        <v>425</v>
      </c>
      <c r="D19" s="7" t="s">
        <v>423</v>
      </c>
      <c r="E19" s="10">
        <v>16</v>
      </c>
    </row>
    <row r="20" spans="2:5" ht="21" customHeight="1">
      <c r="B20" s="7">
        <v>8</v>
      </c>
      <c r="C20" s="74" t="s">
        <v>426</v>
      </c>
      <c r="D20" s="7" t="s">
        <v>423</v>
      </c>
      <c r="E20" s="10">
        <v>16</v>
      </c>
    </row>
    <row r="21" spans="2:5" ht="21" customHeight="1">
      <c r="B21" s="7">
        <v>9</v>
      </c>
      <c r="C21" s="74" t="s">
        <v>427</v>
      </c>
      <c r="D21" s="7" t="s">
        <v>423</v>
      </c>
      <c r="E21" s="10">
        <v>15</v>
      </c>
    </row>
    <row r="22" spans="2:5" ht="21" customHeight="1">
      <c r="B22" s="7">
        <v>10</v>
      </c>
      <c r="C22" s="74" t="s">
        <v>428</v>
      </c>
      <c r="D22" s="7" t="s">
        <v>423</v>
      </c>
      <c r="E22" s="10">
        <v>14</v>
      </c>
    </row>
    <row r="23" spans="2:5" ht="21" customHeight="1">
      <c r="B23" s="7">
        <v>11</v>
      </c>
      <c r="C23" s="74" t="s">
        <v>429</v>
      </c>
      <c r="D23" s="7" t="s">
        <v>423</v>
      </c>
      <c r="E23" s="10">
        <v>14</v>
      </c>
    </row>
    <row r="24" spans="2:5" ht="21" customHeight="1">
      <c r="B24" s="7">
        <v>12</v>
      </c>
      <c r="C24" s="74" t="s">
        <v>430</v>
      </c>
      <c r="D24" s="7" t="s">
        <v>423</v>
      </c>
      <c r="E24" s="10">
        <v>14</v>
      </c>
    </row>
    <row r="25" spans="2:5" ht="21" customHeight="1">
      <c r="B25" s="7">
        <v>13</v>
      </c>
      <c r="C25" s="74" t="s">
        <v>431</v>
      </c>
      <c r="D25" s="7" t="s">
        <v>432</v>
      </c>
      <c r="E25" s="10">
        <v>16</v>
      </c>
    </row>
    <row r="26" spans="2:5" ht="21" customHeight="1">
      <c r="B26" s="7">
        <v>14</v>
      </c>
      <c r="C26" s="74" t="s">
        <v>433</v>
      </c>
      <c r="D26" s="7" t="s">
        <v>432</v>
      </c>
      <c r="E26" s="10">
        <v>14</v>
      </c>
    </row>
    <row r="27" spans="2:5" ht="21" customHeight="1">
      <c r="B27" s="7">
        <v>15</v>
      </c>
      <c r="C27" s="74" t="s">
        <v>434</v>
      </c>
      <c r="D27" s="7" t="s">
        <v>432</v>
      </c>
      <c r="E27" s="10">
        <v>13</v>
      </c>
    </row>
    <row r="28" spans="2:5" ht="21" customHeight="1">
      <c r="B28" s="7">
        <v>16</v>
      </c>
      <c r="C28" s="74" t="s">
        <v>435</v>
      </c>
      <c r="D28" s="7" t="s">
        <v>436</v>
      </c>
      <c r="E28" s="10">
        <v>15</v>
      </c>
    </row>
    <row r="29" spans="2:5" ht="21" customHeight="1">
      <c r="B29" s="7">
        <v>17</v>
      </c>
      <c r="C29" s="74" t="s">
        <v>437</v>
      </c>
      <c r="D29" s="7" t="s">
        <v>436</v>
      </c>
      <c r="E29" s="10">
        <v>12</v>
      </c>
    </row>
    <row r="30" spans="2:5" ht="21" customHeight="1">
      <c r="B30" s="7">
        <v>18</v>
      </c>
      <c r="C30" s="74" t="s">
        <v>438</v>
      </c>
      <c r="D30" s="7" t="s">
        <v>439</v>
      </c>
      <c r="E30" s="10">
        <v>16</v>
      </c>
    </row>
    <row r="31" spans="2:5" ht="21" customHeight="1">
      <c r="B31" s="7">
        <v>19</v>
      </c>
      <c r="C31" s="74" t="s">
        <v>440</v>
      </c>
      <c r="D31" s="7" t="s">
        <v>439</v>
      </c>
      <c r="E31" s="10">
        <v>15</v>
      </c>
    </row>
    <row r="32" spans="2:5" ht="21" customHeight="1">
      <c r="B32" s="7">
        <v>20</v>
      </c>
      <c r="C32" s="74" t="s">
        <v>441</v>
      </c>
      <c r="D32" s="7" t="s">
        <v>439</v>
      </c>
      <c r="E32" s="10">
        <v>13</v>
      </c>
    </row>
    <row r="33" spans="2:5" ht="21" customHeight="1">
      <c r="B33" s="7">
        <v>21</v>
      </c>
      <c r="C33" s="74" t="s">
        <v>442</v>
      </c>
      <c r="D33" s="7" t="s">
        <v>439</v>
      </c>
      <c r="E33" s="10">
        <v>13</v>
      </c>
    </row>
    <row r="34" spans="2:5" ht="21" customHeight="1">
      <c r="B34" s="7">
        <v>22</v>
      </c>
      <c r="C34" s="74" t="s">
        <v>443</v>
      </c>
      <c r="D34" s="7" t="s">
        <v>439</v>
      </c>
      <c r="E34" s="10">
        <v>13</v>
      </c>
    </row>
    <row r="35" spans="2:5" ht="21" customHeight="1">
      <c r="B35" s="7">
        <v>23</v>
      </c>
      <c r="C35" s="74" t="s">
        <v>444</v>
      </c>
      <c r="D35" s="7" t="s">
        <v>439</v>
      </c>
      <c r="E35" s="10">
        <v>13</v>
      </c>
    </row>
    <row r="36" spans="2:5" ht="21" customHeight="1">
      <c r="B36" s="7">
        <v>24</v>
      </c>
      <c r="C36" s="74" t="s">
        <v>445</v>
      </c>
      <c r="D36" s="7" t="s">
        <v>439</v>
      </c>
      <c r="E36" s="10">
        <v>13</v>
      </c>
    </row>
    <row r="37" spans="2:5" ht="21" customHeight="1">
      <c r="B37" s="7">
        <v>25</v>
      </c>
      <c r="C37" s="74" t="s">
        <v>446</v>
      </c>
      <c r="D37" s="7" t="s">
        <v>439</v>
      </c>
      <c r="E37" s="10">
        <v>13</v>
      </c>
    </row>
    <row r="38" spans="2:5" ht="21" customHeight="1">
      <c r="B38" s="7">
        <v>26</v>
      </c>
      <c r="C38" s="74" t="s">
        <v>447</v>
      </c>
      <c r="D38" s="7" t="s">
        <v>439</v>
      </c>
      <c r="E38" s="10">
        <v>12</v>
      </c>
    </row>
    <row r="39" spans="2:5" ht="21" customHeight="1">
      <c r="B39" s="7">
        <v>27</v>
      </c>
      <c r="C39" s="74" t="s">
        <v>448</v>
      </c>
      <c r="D39" s="7" t="s">
        <v>439</v>
      </c>
      <c r="E39" s="10">
        <v>12</v>
      </c>
    </row>
    <row r="40" spans="2:5" ht="21" customHeight="1">
      <c r="B40" s="7">
        <v>28</v>
      </c>
      <c r="C40" s="74" t="s">
        <v>449</v>
      </c>
      <c r="D40" s="7" t="s">
        <v>439</v>
      </c>
      <c r="E40" s="10">
        <v>12</v>
      </c>
    </row>
    <row r="41" spans="2:5" ht="21" customHeight="1">
      <c r="B41" s="7">
        <v>29</v>
      </c>
      <c r="C41" s="74" t="s">
        <v>450</v>
      </c>
      <c r="D41" s="7" t="s">
        <v>439</v>
      </c>
      <c r="E41" s="10">
        <v>12</v>
      </c>
    </row>
    <row r="42" spans="2:5" ht="21" customHeight="1">
      <c r="B42" s="7">
        <v>30</v>
      </c>
      <c r="C42" s="74" t="s">
        <v>451</v>
      </c>
      <c r="D42" s="7" t="s">
        <v>439</v>
      </c>
      <c r="E42" s="10">
        <v>12</v>
      </c>
    </row>
    <row r="43" spans="2:5" ht="21" customHeight="1">
      <c r="B43" s="7">
        <v>31</v>
      </c>
      <c r="C43" s="74" t="s">
        <v>452</v>
      </c>
      <c r="D43" s="7" t="s">
        <v>439</v>
      </c>
      <c r="E43" s="10">
        <v>12</v>
      </c>
    </row>
    <row r="44" spans="2:5" ht="21" customHeight="1">
      <c r="B44" s="7">
        <v>32</v>
      </c>
      <c r="C44" s="74" t="s">
        <v>453</v>
      </c>
      <c r="D44" s="7" t="s">
        <v>454</v>
      </c>
      <c r="E44" s="10">
        <v>16</v>
      </c>
    </row>
    <row r="45" spans="2:5" ht="21" customHeight="1">
      <c r="B45" s="7">
        <v>33</v>
      </c>
      <c r="C45" s="74" t="s">
        <v>455</v>
      </c>
      <c r="D45" s="7" t="s">
        <v>456</v>
      </c>
      <c r="E45" s="10">
        <v>15</v>
      </c>
    </row>
    <row r="46" spans="2:5" ht="21" customHeight="1">
      <c r="B46" s="7">
        <v>34</v>
      </c>
      <c r="C46" s="74" t="s">
        <v>457</v>
      </c>
      <c r="D46" s="7" t="s">
        <v>456</v>
      </c>
      <c r="E46" s="10">
        <v>14</v>
      </c>
    </row>
    <row r="47" spans="2:5" ht="21" customHeight="1">
      <c r="B47" s="7">
        <v>35</v>
      </c>
      <c r="C47" s="74" t="s">
        <v>458</v>
      </c>
      <c r="D47" s="7" t="s">
        <v>456</v>
      </c>
      <c r="E47" s="10">
        <v>13</v>
      </c>
    </row>
    <row r="48" spans="2:5" ht="21" customHeight="1">
      <c r="B48" s="7">
        <v>36</v>
      </c>
      <c r="C48" s="74" t="s">
        <v>459</v>
      </c>
      <c r="D48" s="7" t="s">
        <v>460</v>
      </c>
      <c r="E48" s="10">
        <v>13</v>
      </c>
    </row>
    <row r="49" spans="2:5" ht="21" customHeight="1">
      <c r="B49" s="7">
        <v>37</v>
      </c>
      <c r="C49" s="74" t="s">
        <v>461</v>
      </c>
      <c r="D49" s="7" t="s">
        <v>462</v>
      </c>
      <c r="E49" s="10">
        <v>16</v>
      </c>
    </row>
    <row r="50" spans="2:5" ht="21" customHeight="1">
      <c r="B50" s="7">
        <v>38</v>
      </c>
      <c r="C50" s="74" t="s">
        <v>463</v>
      </c>
      <c r="D50" s="7" t="s">
        <v>462</v>
      </c>
      <c r="E50" s="10">
        <v>15</v>
      </c>
    </row>
    <row r="51" spans="2:5" ht="21" customHeight="1">
      <c r="B51" s="7">
        <v>39</v>
      </c>
      <c r="C51" s="74" t="s">
        <v>464</v>
      </c>
      <c r="D51" s="7" t="s">
        <v>462</v>
      </c>
      <c r="E51" s="10">
        <v>15</v>
      </c>
    </row>
    <row r="52" spans="2:5" ht="21" customHeight="1">
      <c r="B52" s="7">
        <v>40</v>
      </c>
      <c r="C52" s="74" t="s">
        <v>465</v>
      </c>
      <c r="D52" s="7" t="s">
        <v>462</v>
      </c>
      <c r="E52" s="10">
        <v>15</v>
      </c>
    </row>
    <row r="53" spans="2:5" ht="21" customHeight="1">
      <c r="B53" s="7">
        <v>41</v>
      </c>
      <c r="C53" s="74" t="s">
        <v>466</v>
      </c>
      <c r="D53" s="7" t="s">
        <v>467</v>
      </c>
      <c r="E53" s="10">
        <v>16</v>
      </c>
    </row>
    <row r="54" spans="2:5" ht="21" customHeight="1">
      <c r="B54" s="7">
        <v>42</v>
      </c>
      <c r="C54" s="74" t="s">
        <v>468</v>
      </c>
      <c r="D54" s="7" t="s">
        <v>467</v>
      </c>
      <c r="E54" s="10">
        <v>16</v>
      </c>
    </row>
    <row r="55" spans="2:5" ht="21" customHeight="1">
      <c r="B55" s="7">
        <v>43</v>
      </c>
      <c r="C55" s="74" t="s">
        <v>469</v>
      </c>
      <c r="D55" s="7" t="s">
        <v>467</v>
      </c>
      <c r="E55" s="10">
        <v>15</v>
      </c>
    </row>
    <row r="56" spans="2:5" ht="21" customHeight="1">
      <c r="B56" s="7">
        <v>44</v>
      </c>
      <c r="C56" s="74" t="s">
        <v>470</v>
      </c>
      <c r="D56" s="7" t="s">
        <v>467</v>
      </c>
      <c r="E56" s="10">
        <v>14</v>
      </c>
    </row>
    <row r="57" spans="2:5" ht="21" customHeight="1">
      <c r="B57" s="7">
        <v>45</v>
      </c>
      <c r="C57" s="74" t="s">
        <v>471</v>
      </c>
      <c r="D57" s="7" t="s">
        <v>467</v>
      </c>
      <c r="E57" s="10">
        <v>13</v>
      </c>
    </row>
    <row r="58" spans="2:5" ht="21" customHeight="1">
      <c r="B58" s="7">
        <v>46</v>
      </c>
      <c r="C58" s="74" t="s">
        <v>472</v>
      </c>
      <c r="D58" s="7" t="s">
        <v>473</v>
      </c>
      <c r="E58" s="10">
        <v>16</v>
      </c>
    </row>
    <row r="59" spans="2:5" ht="21" customHeight="1">
      <c r="B59" s="7">
        <v>47</v>
      </c>
      <c r="C59" s="74" t="s">
        <v>474</v>
      </c>
      <c r="D59" s="7" t="s">
        <v>473</v>
      </c>
      <c r="E59" s="10">
        <v>16</v>
      </c>
    </row>
    <row r="60" spans="2:5" ht="21" customHeight="1">
      <c r="B60" s="7">
        <v>48</v>
      </c>
      <c r="C60" s="74" t="s">
        <v>475</v>
      </c>
      <c r="D60" s="7" t="s">
        <v>473</v>
      </c>
      <c r="E60" s="10">
        <v>14</v>
      </c>
    </row>
    <row r="61" spans="2:5" ht="21" customHeight="1">
      <c r="B61" s="7">
        <v>49</v>
      </c>
      <c r="C61" s="74" t="s">
        <v>476</v>
      </c>
      <c r="D61" s="7" t="s">
        <v>473</v>
      </c>
      <c r="E61" s="10">
        <v>13</v>
      </c>
    </row>
    <row r="62" spans="2:5" ht="21" customHeight="1">
      <c r="B62" s="7">
        <v>50</v>
      </c>
      <c r="C62" s="45" t="s">
        <v>477</v>
      </c>
      <c r="D62" s="7" t="s">
        <v>478</v>
      </c>
      <c r="E62" s="10">
        <v>15</v>
      </c>
    </row>
    <row r="63" spans="2:5" ht="21" customHeight="1">
      <c r="B63" s="7">
        <v>51</v>
      </c>
      <c r="C63" s="74" t="s">
        <v>479</v>
      </c>
      <c r="D63" s="7" t="s">
        <v>480</v>
      </c>
      <c r="E63" s="10">
        <v>15</v>
      </c>
    </row>
    <row r="64" spans="2:5" ht="21" customHeight="1">
      <c r="B64" s="7">
        <v>52</v>
      </c>
      <c r="C64" s="74" t="s">
        <v>481</v>
      </c>
      <c r="D64" s="7" t="s">
        <v>482</v>
      </c>
      <c r="E64" s="10">
        <v>15</v>
      </c>
    </row>
    <row r="65" spans="2:5" ht="21" customHeight="1">
      <c r="B65" s="7">
        <v>53</v>
      </c>
      <c r="C65" s="74" t="s">
        <v>483</v>
      </c>
      <c r="D65" s="7" t="s">
        <v>482</v>
      </c>
      <c r="E65" s="10">
        <v>14</v>
      </c>
    </row>
    <row r="66" spans="2:5" ht="21" customHeight="1">
      <c r="B66" s="7">
        <v>54</v>
      </c>
      <c r="C66" s="74" t="s">
        <v>484</v>
      </c>
      <c r="D66" s="7" t="s">
        <v>485</v>
      </c>
      <c r="E66" s="10">
        <v>16</v>
      </c>
    </row>
    <row r="67" spans="2:5" ht="21" customHeight="1">
      <c r="B67" s="7">
        <v>55</v>
      </c>
      <c r="C67" s="74" t="s">
        <v>486</v>
      </c>
      <c r="D67" s="7" t="s">
        <v>485</v>
      </c>
      <c r="E67" s="10">
        <v>15</v>
      </c>
    </row>
    <row r="68" spans="2:5" ht="21" customHeight="1">
      <c r="B68" s="7">
        <v>56</v>
      </c>
      <c r="C68" s="74" t="s">
        <v>487</v>
      </c>
      <c r="D68" s="7" t="s">
        <v>485</v>
      </c>
      <c r="E68" s="10">
        <v>14</v>
      </c>
    </row>
    <row r="69" spans="2:5" ht="21" customHeight="1">
      <c r="B69" s="7">
        <v>57</v>
      </c>
      <c r="C69" s="74" t="s">
        <v>488</v>
      </c>
      <c r="D69" s="7" t="s">
        <v>485</v>
      </c>
      <c r="E69" s="10">
        <v>14</v>
      </c>
    </row>
    <row r="70" spans="2:5" ht="21" customHeight="1">
      <c r="B70" s="7">
        <v>58</v>
      </c>
      <c r="C70" s="74" t="s">
        <v>489</v>
      </c>
      <c r="D70" s="7" t="s">
        <v>485</v>
      </c>
      <c r="E70" s="10">
        <v>14</v>
      </c>
    </row>
    <row r="71" spans="2:5" ht="21" customHeight="1">
      <c r="B71" s="7">
        <v>59</v>
      </c>
      <c r="C71" s="74" t="s">
        <v>490</v>
      </c>
      <c r="D71" s="7" t="s">
        <v>491</v>
      </c>
      <c r="E71" s="10">
        <v>16</v>
      </c>
    </row>
    <row r="72" spans="2:5" ht="21" customHeight="1">
      <c r="B72" s="7">
        <v>60</v>
      </c>
      <c r="C72" s="74" t="s">
        <v>492</v>
      </c>
      <c r="D72" s="7" t="s">
        <v>493</v>
      </c>
      <c r="E72" s="10">
        <v>16</v>
      </c>
    </row>
    <row r="73" spans="2:5" ht="15.75" thickBot="1">
      <c r="B73" s="124"/>
      <c r="C73" s="124"/>
      <c r="D73" s="124"/>
      <c r="E73" s="124"/>
    </row>
    <row r="74" spans="2:5" s="4" customFormat="1" ht="17.100000000000001" customHeight="1" thickBot="1">
      <c r="B74" s="125" t="s">
        <v>138</v>
      </c>
      <c r="C74" s="126"/>
      <c r="D74" s="126"/>
      <c r="E74" s="127"/>
    </row>
    <row r="75" spans="2:5" s="4" customFormat="1" ht="17.100000000000001" customHeight="1" thickBot="1">
      <c r="B75" s="105" t="s">
        <v>415</v>
      </c>
      <c r="C75" s="106"/>
      <c r="D75" s="106"/>
      <c r="E75" s="107"/>
    </row>
    <row r="76" spans="2:5" ht="8.25" customHeight="1"/>
    <row r="77" spans="2:5" ht="21" customHeight="1">
      <c r="B77" t="s">
        <v>548</v>
      </c>
    </row>
  </sheetData>
  <mergeCells count="8">
    <mergeCell ref="B74:E74"/>
    <mergeCell ref="B75:E75"/>
    <mergeCell ref="B2:E2"/>
    <mergeCell ref="B4:E4"/>
    <mergeCell ref="B6:E6"/>
    <mergeCell ref="B8:E8"/>
    <mergeCell ref="B10:E10"/>
    <mergeCell ref="B73:E73"/>
  </mergeCells>
  <conditionalFormatting sqref="C15">
    <cfRule type="duplicateValues" dxfId="57" priority="54" stopIfTrue="1"/>
  </conditionalFormatting>
  <conditionalFormatting sqref="C16">
    <cfRule type="duplicateValues" dxfId="56" priority="53" stopIfTrue="1"/>
  </conditionalFormatting>
  <conditionalFormatting sqref="C17">
    <cfRule type="duplicateValues" dxfId="55" priority="52" stopIfTrue="1"/>
  </conditionalFormatting>
  <conditionalFormatting sqref="C18">
    <cfRule type="duplicateValues" dxfId="54" priority="51" stopIfTrue="1"/>
  </conditionalFormatting>
  <conditionalFormatting sqref="C19">
    <cfRule type="duplicateValues" dxfId="53" priority="50" stopIfTrue="1"/>
  </conditionalFormatting>
  <conditionalFormatting sqref="C20:C24">
    <cfRule type="duplicateValues" dxfId="52" priority="31" stopIfTrue="1"/>
  </conditionalFormatting>
  <conditionalFormatting sqref="C25">
    <cfRule type="duplicateValues" dxfId="51" priority="49" stopIfTrue="1"/>
  </conditionalFormatting>
  <conditionalFormatting sqref="C26">
    <cfRule type="duplicateValues" dxfId="50" priority="48" stopIfTrue="1"/>
  </conditionalFormatting>
  <conditionalFormatting sqref="C27">
    <cfRule type="duplicateValues" dxfId="49" priority="47" stopIfTrue="1"/>
  </conditionalFormatting>
  <conditionalFormatting sqref="C28">
    <cfRule type="duplicateValues" dxfId="48" priority="46" stopIfTrue="1"/>
  </conditionalFormatting>
  <conditionalFormatting sqref="C29">
    <cfRule type="duplicateValues" dxfId="47" priority="45" stopIfTrue="1"/>
  </conditionalFormatting>
  <conditionalFormatting sqref="C30">
    <cfRule type="duplicateValues" dxfId="46" priority="44" stopIfTrue="1"/>
  </conditionalFormatting>
  <conditionalFormatting sqref="C31">
    <cfRule type="duplicateValues" dxfId="45" priority="43" stopIfTrue="1"/>
  </conditionalFormatting>
  <conditionalFormatting sqref="C32">
    <cfRule type="duplicateValues" dxfId="44" priority="1" stopIfTrue="1"/>
  </conditionalFormatting>
  <conditionalFormatting sqref="C33">
    <cfRule type="duplicateValues" dxfId="43" priority="42" stopIfTrue="1"/>
  </conditionalFormatting>
  <conditionalFormatting sqref="C34">
    <cfRule type="duplicateValues" dxfId="42" priority="41" stopIfTrue="1"/>
  </conditionalFormatting>
  <conditionalFormatting sqref="C35">
    <cfRule type="duplicateValues" dxfId="41" priority="40" stopIfTrue="1"/>
  </conditionalFormatting>
  <conditionalFormatting sqref="C36">
    <cfRule type="duplicateValues" dxfId="40" priority="39" stopIfTrue="1"/>
  </conditionalFormatting>
  <conditionalFormatting sqref="C37">
    <cfRule type="duplicateValues" dxfId="39" priority="38" stopIfTrue="1"/>
  </conditionalFormatting>
  <conditionalFormatting sqref="C38">
    <cfRule type="duplicateValues" dxfId="38" priority="37" stopIfTrue="1"/>
  </conditionalFormatting>
  <conditionalFormatting sqref="C39">
    <cfRule type="duplicateValues" dxfId="37" priority="36" stopIfTrue="1"/>
  </conditionalFormatting>
  <conditionalFormatting sqref="C40">
    <cfRule type="duplicateValues" dxfId="36" priority="35" stopIfTrue="1"/>
  </conditionalFormatting>
  <conditionalFormatting sqref="C41">
    <cfRule type="duplicateValues" dxfId="35" priority="34" stopIfTrue="1"/>
  </conditionalFormatting>
  <conditionalFormatting sqref="C42">
    <cfRule type="duplicateValues" dxfId="34" priority="33" stopIfTrue="1"/>
  </conditionalFormatting>
  <conditionalFormatting sqref="C43">
    <cfRule type="duplicateValues" dxfId="33" priority="32" stopIfTrue="1"/>
  </conditionalFormatting>
  <conditionalFormatting sqref="C44">
    <cfRule type="duplicateValues" dxfId="32" priority="30" stopIfTrue="1"/>
  </conditionalFormatting>
  <conditionalFormatting sqref="C48">
    <cfRule type="duplicateValues" dxfId="31" priority="26" stopIfTrue="1"/>
  </conditionalFormatting>
  <conditionalFormatting sqref="C49">
    <cfRule type="duplicateValues" dxfId="30" priority="25" stopIfTrue="1"/>
  </conditionalFormatting>
  <conditionalFormatting sqref="C50">
    <cfRule type="duplicateValues" dxfId="29" priority="24" stopIfTrue="1"/>
  </conditionalFormatting>
  <conditionalFormatting sqref="C51">
    <cfRule type="duplicateValues" dxfId="28" priority="23" stopIfTrue="1"/>
  </conditionalFormatting>
  <conditionalFormatting sqref="C52">
    <cfRule type="duplicateValues" dxfId="27" priority="22" stopIfTrue="1"/>
  </conditionalFormatting>
  <conditionalFormatting sqref="C53">
    <cfRule type="duplicateValues" dxfId="26" priority="21" stopIfTrue="1"/>
  </conditionalFormatting>
  <conditionalFormatting sqref="C54">
    <cfRule type="duplicateValues" dxfId="25" priority="20" stopIfTrue="1"/>
  </conditionalFormatting>
  <conditionalFormatting sqref="C55">
    <cfRule type="duplicateValues" dxfId="24" priority="19" stopIfTrue="1"/>
  </conditionalFormatting>
  <conditionalFormatting sqref="C56">
    <cfRule type="duplicateValues" dxfId="23" priority="18" stopIfTrue="1"/>
  </conditionalFormatting>
  <conditionalFormatting sqref="C57">
    <cfRule type="duplicateValues" dxfId="22" priority="17" stopIfTrue="1"/>
  </conditionalFormatting>
  <conditionalFormatting sqref="C58">
    <cfRule type="duplicateValues" dxfId="21" priority="16" stopIfTrue="1"/>
  </conditionalFormatting>
  <conditionalFormatting sqref="C59">
    <cfRule type="duplicateValues" dxfId="20" priority="15" stopIfTrue="1"/>
  </conditionalFormatting>
  <conditionalFormatting sqref="C60">
    <cfRule type="duplicateValues" dxfId="19" priority="14" stopIfTrue="1"/>
  </conditionalFormatting>
  <conditionalFormatting sqref="C61">
    <cfRule type="duplicateValues" dxfId="18" priority="13" stopIfTrue="1"/>
  </conditionalFormatting>
  <conditionalFormatting sqref="C62">
    <cfRule type="duplicateValues" dxfId="17" priority="12" stopIfTrue="1"/>
  </conditionalFormatting>
  <conditionalFormatting sqref="C63">
    <cfRule type="duplicateValues" dxfId="16" priority="11" stopIfTrue="1"/>
  </conditionalFormatting>
  <conditionalFormatting sqref="C64">
    <cfRule type="duplicateValues" dxfId="15" priority="10" stopIfTrue="1"/>
  </conditionalFormatting>
  <conditionalFormatting sqref="C65">
    <cfRule type="duplicateValues" dxfId="14" priority="9" stopIfTrue="1"/>
  </conditionalFormatting>
  <conditionalFormatting sqref="C66">
    <cfRule type="duplicateValues" dxfId="13" priority="8" stopIfTrue="1"/>
  </conditionalFormatting>
  <conditionalFormatting sqref="C67">
    <cfRule type="duplicateValues" dxfId="12" priority="7" stopIfTrue="1"/>
  </conditionalFormatting>
  <conditionalFormatting sqref="C68">
    <cfRule type="duplicateValues" dxfId="11" priority="6" stopIfTrue="1"/>
  </conditionalFormatting>
  <conditionalFormatting sqref="C69">
    <cfRule type="duplicateValues" dxfId="10" priority="5" stopIfTrue="1"/>
  </conditionalFormatting>
  <conditionalFormatting sqref="C70">
    <cfRule type="duplicateValues" dxfId="9" priority="4" stopIfTrue="1"/>
  </conditionalFormatting>
  <conditionalFormatting sqref="C71">
    <cfRule type="duplicateValues" dxfId="8" priority="3" stopIfTrue="1"/>
  </conditionalFormatting>
  <conditionalFormatting sqref="C72">
    <cfRule type="duplicateValues" dxfId="7" priority="2" stopIfTrue="1"/>
  </conditionalFormatting>
  <conditionalFormatting sqref="C45:D45">
    <cfRule type="duplicateValues" dxfId="6" priority="29" stopIfTrue="1"/>
  </conditionalFormatting>
  <conditionalFormatting sqref="C47:D47 C46">
    <cfRule type="duplicateValues" dxfId="5" priority="28" stopIfTrue="1"/>
  </conditionalFormatting>
  <conditionalFormatting sqref="D46">
    <cfRule type="duplicateValues" dxfId="4" priority="27" stopIfTrue="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6"/>
  <sheetViews>
    <sheetView topLeftCell="A3" workbookViewId="0">
      <selection activeCell="D17" sqref="D17"/>
    </sheetView>
  </sheetViews>
  <sheetFormatPr baseColWidth="10" defaultRowHeight="15"/>
  <cols>
    <col min="1" max="1" width="6.42578125" customWidth="1"/>
    <col min="2" max="2" width="6.5703125" customWidth="1"/>
    <col min="3" max="3" width="43.7109375" customWidth="1"/>
    <col min="4" max="4" width="18.42578125"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96" t="s">
        <v>0</v>
      </c>
      <c r="C2" s="96"/>
      <c r="D2" s="96"/>
      <c r="E2" s="96"/>
    </row>
    <row r="3" spans="2:5" ht="16.5" thickBot="1">
      <c r="B3" s="20"/>
      <c r="C3" s="20"/>
      <c r="D3" s="20"/>
      <c r="E3" s="20"/>
    </row>
    <row r="4" spans="2:5" ht="63.75" customHeight="1" thickBot="1">
      <c r="B4" s="97" t="s">
        <v>544</v>
      </c>
      <c r="C4" s="98"/>
      <c r="D4" s="98"/>
      <c r="E4" s="99"/>
    </row>
    <row r="5" spans="2:5" ht="18">
      <c r="B5" s="21"/>
      <c r="C5" s="21"/>
      <c r="D5" s="21"/>
      <c r="E5" s="21"/>
    </row>
    <row r="6" spans="2:5" ht="15.75">
      <c r="B6" s="100" t="s">
        <v>6</v>
      </c>
      <c r="C6" s="100"/>
      <c r="D6" s="100"/>
      <c r="E6" s="100"/>
    </row>
    <row r="7" spans="2:5" ht="15.75">
      <c r="B7" s="40"/>
      <c r="C7" s="40"/>
      <c r="D7" s="40"/>
      <c r="E7" s="40"/>
    </row>
    <row r="8" spans="2:5" ht="15.75">
      <c r="B8" s="100" t="s">
        <v>387</v>
      </c>
      <c r="C8" s="100"/>
      <c r="D8" s="100"/>
      <c r="E8" s="100"/>
    </row>
    <row r="9" spans="2:5" ht="15.75">
      <c r="B9" s="40"/>
      <c r="C9" s="40"/>
      <c r="D9" s="40"/>
      <c r="E9" s="40"/>
    </row>
    <row r="10" spans="2:5" ht="25.9" customHeight="1">
      <c r="B10" s="101" t="s">
        <v>547</v>
      </c>
      <c r="C10" s="101"/>
      <c r="D10" s="101"/>
      <c r="E10" s="101"/>
    </row>
    <row r="11" spans="2:5" ht="15.75">
      <c r="B11" s="108"/>
      <c r="C11" s="108"/>
      <c r="D11" s="108"/>
      <c r="E11" s="108"/>
    </row>
    <row r="12" spans="2:5" ht="27.75" customHeight="1">
      <c r="B12" s="3" t="s">
        <v>1</v>
      </c>
      <c r="C12" s="3" t="s">
        <v>2</v>
      </c>
      <c r="D12" s="3" t="s">
        <v>3</v>
      </c>
      <c r="E12" s="3" t="s">
        <v>5</v>
      </c>
    </row>
    <row r="13" spans="2:5" ht="21" customHeight="1">
      <c r="B13" s="87">
        <v>1</v>
      </c>
      <c r="C13" s="90" t="s">
        <v>562</v>
      </c>
      <c r="D13" s="88" t="s">
        <v>566</v>
      </c>
      <c r="E13" s="86">
        <v>17</v>
      </c>
    </row>
    <row r="14" spans="2:5" ht="21" customHeight="1">
      <c r="B14" s="87">
        <v>2</v>
      </c>
      <c r="C14" s="90" t="s">
        <v>563</v>
      </c>
      <c r="D14" s="88" t="s">
        <v>566</v>
      </c>
      <c r="E14" s="91">
        <v>17</v>
      </c>
    </row>
    <row r="15" spans="2:5" ht="21" customHeight="1">
      <c r="B15" s="87">
        <v>3</v>
      </c>
      <c r="C15" s="89" t="s">
        <v>564</v>
      </c>
      <c r="D15" s="88" t="s">
        <v>566</v>
      </c>
      <c r="E15" s="91">
        <v>18</v>
      </c>
    </row>
    <row r="16" spans="2:5" ht="21" customHeight="1">
      <c r="B16" s="87">
        <v>4</v>
      </c>
      <c r="C16" s="90" t="s">
        <v>565</v>
      </c>
      <c r="D16" s="88" t="s">
        <v>566</v>
      </c>
      <c r="E16" s="91">
        <v>17</v>
      </c>
    </row>
    <row r="17" spans="2:5" ht="21" customHeight="1">
      <c r="B17" s="87">
        <v>5</v>
      </c>
      <c r="C17" s="90" t="s">
        <v>568</v>
      </c>
      <c r="D17" s="88" t="s">
        <v>567</v>
      </c>
      <c r="E17" s="91">
        <v>20</v>
      </c>
    </row>
    <row r="18" spans="2:5" ht="21" customHeight="1">
      <c r="B18" s="87">
        <v>6</v>
      </c>
      <c r="C18" s="90" t="s">
        <v>569</v>
      </c>
      <c r="D18" s="88" t="s">
        <v>572</v>
      </c>
      <c r="E18" s="91">
        <v>18</v>
      </c>
    </row>
    <row r="19" spans="2:5" ht="21" customHeight="1">
      <c r="B19" s="87">
        <v>7</v>
      </c>
      <c r="C19" s="90" t="s">
        <v>570</v>
      </c>
      <c r="D19" s="88" t="s">
        <v>572</v>
      </c>
      <c r="E19" s="91">
        <v>15</v>
      </c>
    </row>
    <row r="20" spans="2:5" ht="21" customHeight="1">
      <c r="B20" s="87">
        <v>8</v>
      </c>
      <c r="C20" s="90" t="s">
        <v>571</v>
      </c>
      <c r="D20" s="88" t="s">
        <v>572</v>
      </c>
      <c r="E20" s="91">
        <v>20</v>
      </c>
    </row>
    <row r="21" spans="2:5" ht="21" customHeight="1">
      <c r="B21" s="87">
        <v>9</v>
      </c>
      <c r="C21" s="90" t="s">
        <v>573</v>
      </c>
      <c r="D21" s="88" t="s">
        <v>574</v>
      </c>
      <c r="E21" s="91">
        <v>14</v>
      </c>
    </row>
    <row r="22" spans="2:5" ht="15" customHeight="1" thickBot="1"/>
    <row r="23" spans="2:5" ht="17.100000000000001" customHeight="1" thickBot="1">
      <c r="B23" s="102" t="s">
        <v>138</v>
      </c>
      <c r="C23" s="103"/>
      <c r="D23" s="103"/>
      <c r="E23" s="104"/>
    </row>
    <row r="24" spans="2:5" ht="17.100000000000001" customHeight="1" thickBot="1">
      <c r="B24" s="105" t="s">
        <v>546</v>
      </c>
      <c r="C24" s="106"/>
      <c r="D24" s="106"/>
      <c r="E24" s="107"/>
    </row>
    <row r="25" spans="2:5" ht="17.100000000000001" customHeight="1">
      <c r="B25" s="93"/>
      <c r="C25" s="93"/>
      <c r="D25" s="93"/>
      <c r="E25" s="93"/>
    </row>
    <row r="26" spans="2:5" ht="16.5" customHeight="1">
      <c r="B26" s="44" t="s">
        <v>545</v>
      </c>
      <c r="C26" s="92"/>
      <c r="D26" s="92"/>
      <c r="E26" s="92"/>
    </row>
  </sheetData>
  <mergeCells count="8">
    <mergeCell ref="B23:E23"/>
    <mergeCell ref="B24:E24"/>
    <mergeCell ref="B2:E2"/>
    <mergeCell ref="B4:E4"/>
    <mergeCell ref="B6:E6"/>
    <mergeCell ref="B8:E8"/>
    <mergeCell ref="B10:E10"/>
    <mergeCell ref="B11:E11"/>
  </mergeCells>
  <conditionalFormatting sqref="C15">
    <cfRule type="duplicateValues" dxfId="123" priority="54" stopIfTrue="1"/>
  </conditionalFormatting>
  <conditionalFormatting sqref="C16">
    <cfRule type="duplicateValues" dxfId="122" priority="53" stopIfTrue="1"/>
  </conditionalFormatting>
  <conditionalFormatting sqref="C17">
    <cfRule type="duplicateValues" dxfId="121" priority="52" stopIfTrue="1"/>
  </conditionalFormatting>
  <conditionalFormatting sqref="C18">
    <cfRule type="duplicateValues" dxfId="120" priority="51" stopIfTrue="1"/>
  </conditionalFormatting>
  <conditionalFormatting sqref="C19">
    <cfRule type="duplicateValues" dxfId="119" priority="50" stopIfTrue="1"/>
  </conditionalFormatting>
  <conditionalFormatting sqref="C20:C21">
    <cfRule type="duplicateValues" dxfId="118" priority="55" stopIfTrue="1"/>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8"/>
  <sheetViews>
    <sheetView workbookViewId="0">
      <selection activeCell="E13" sqref="E13"/>
    </sheetView>
  </sheetViews>
  <sheetFormatPr baseColWidth="10" defaultRowHeight="15"/>
  <cols>
    <col min="1" max="1" width="3.28515625" customWidth="1"/>
    <col min="2" max="2" width="8" customWidth="1"/>
    <col min="3" max="3" width="36.85546875" customWidth="1"/>
    <col min="4" max="4" width="16.85546875" customWidth="1"/>
    <col min="5" max="5" width="16.71093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5">
      <c r="B1" s="1"/>
      <c r="C1" s="1"/>
      <c r="D1" s="1"/>
      <c r="E1" s="1"/>
    </row>
    <row r="2" spans="2:5" ht="18">
      <c r="B2" s="116" t="s">
        <v>0</v>
      </c>
      <c r="C2" s="116"/>
      <c r="D2" s="116"/>
      <c r="E2" s="116"/>
    </row>
    <row r="3" spans="2:5" ht="16.5" thickBot="1">
      <c r="B3" s="1"/>
      <c r="C3" s="1"/>
      <c r="D3" s="2"/>
      <c r="E3" s="2"/>
    </row>
    <row r="4" spans="2:5" ht="53.25" customHeight="1" thickBot="1">
      <c r="B4" s="117" t="s">
        <v>390</v>
      </c>
      <c r="C4" s="118"/>
      <c r="D4" s="118"/>
      <c r="E4" s="119"/>
    </row>
    <row r="5" spans="2:5" ht="15" customHeight="1"/>
    <row r="6" spans="2:5" ht="15.75">
      <c r="B6" s="120" t="s">
        <v>6</v>
      </c>
      <c r="C6" s="120"/>
      <c r="D6" s="120"/>
      <c r="E6" s="120"/>
    </row>
    <row r="7" spans="2:5" ht="15" customHeight="1"/>
    <row r="8" spans="2:5" ht="15.75">
      <c r="B8" s="120" t="s">
        <v>385</v>
      </c>
      <c r="C8" s="120"/>
      <c r="D8" s="120"/>
      <c r="E8" s="120"/>
    </row>
    <row r="9" spans="2:5" ht="15" customHeight="1"/>
    <row r="10" spans="2:5" ht="15.75">
      <c r="B10" s="120" t="s">
        <v>351</v>
      </c>
      <c r="C10" s="120"/>
      <c r="D10" s="120"/>
      <c r="E10" s="120"/>
    </row>
    <row r="12" spans="2:5" ht="21" customHeight="1">
      <c r="B12" s="3" t="s">
        <v>1</v>
      </c>
      <c r="C12" s="3" t="s">
        <v>2</v>
      </c>
      <c r="D12" s="3" t="s">
        <v>3</v>
      </c>
      <c r="E12" s="3" t="s">
        <v>5</v>
      </c>
    </row>
    <row r="13" spans="2:5" ht="21" customHeight="1">
      <c r="B13" s="7">
        <v>1</v>
      </c>
      <c r="C13" s="16" t="s">
        <v>352</v>
      </c>
      <c r="D13" s="71" t="s">
        <v>353</v>
      </c>
      <c r="E13" s="13">
        <v>18</v>
      </c>
    </row>
    <row r="14" spans="2:5" ht="15.75" thickBot="1">
      <c r="B14" s="124"/>
      <c r="C14" s="124"/>
      <c r="D14" s="124"/>
      <c r="E14" s="124"/>
    </row>
    <row r="15" spans="2:5" s="44" customFormat="1" ht="17.100000000000001" customHeight="1" thickBot="1">
      <c r="B15" s="125" t="s">
        <v>138</v>
      </c>
      <c r="C15" s="126"/>
      <c r="D15" s="126"/>
      <c r="E15" s="127"/>
    </row>
    <row r="16" spans="2:5" s="44" customFormat="1" ht="17.100000000000001" customHeight="1" thickBot="1">
      <c r="B16" s="130" t="s">
        <v>354</v>
      </c>
      <c r="C16" s="131"/>
      <c r="D16" s="131"/>
      <c r="E16" s="132"/>
    </row>
    <row r="18" spans="2:2">
      <c r="B18" t="s">
        <v>355</v>
      </c>
    </row>
  </sheetData>
  <mergeCells count="8">
    <mergeCell ref="B15:E15"/>
    <mergeCell ref="B16:E16"/>
    <mergeCell ref="B2:E2"/>
    <mergeCell ref="B4:E4"/>
    <mergeCell ref="B6:E6"/>
    <mergeCell ref="B8:E8"/>
    <mergeCell ref="B10:E10"/>
    <mergeCell ref="B14:E1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2"/>
  <sheetViews>
    <sheetView workbookViewId="0">
      <selection activeCell="C14" sqref="C14"/>
    </sheetView>
  </sheetViews>
  <sheetFormatPr baseColWidth="10" defaultRowHeight="15"/>
  <cols>
    <col min="2" max="2" width="8" customWidth="1"/>
    <col min="3" max="3" width="43.5703125" customWidth="1"/>
    <col min="4" max="4" width="16.85546875" customWidth="1"/>
    <col min="5" max="5" width="16.71093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5">
      <c r="B1" s="1"/>
      <c r="C1" s="1"/>
      <c r="D1" s="1"/>
      <c r="E1" s="1"/>
    </row>
    <row r="2" spans="2:5" ht="18">
      <c r="B2" s="116" t="s">
        <v>0</v>
      </c>
      <c r="C2" s="116"/>
      <c r="D2" s="116"/>
      <c r="E2" s="116"/>
    </row>
    <row r="3" spans="2:5" ht="16.5" thickBot="1">
      <c r="B3" s="1"/>
      <c r="C3" s="1"/>
      <c r="D3" s="2"/>
      <c r="E3" s="2"/>
    </row>
    <row r="4" spans="2:5" ht="52.5" customHeight="1" thickBot="1">
      <c r="B4" s="117" t="s">
        <v>390</v>
      </c>
      <c r="C4" s="118"/>
      <c r="D4" s="118"/>
      <c r="E4" s="119"/>
    </row>
    <row r="5" spans="2:5" ht="15" customHeight="1"/>
    <row r="6" spans="2:5" ht="15.75">
      <c r="B6" s="120" t="s">
        <v>6</v>
      </c>
      <c r="C6" s="120"/>
      <c r="D6" s="120"/>
      <c r="E6" s="120"/>
    </row>
    <row r="7" spans="2:5" ht="15" customHeight="1"/>
    <row r="8" spans="2:5" ht="15.75">
      <c r="B8" s="120" t="s">
        <v>385</v>
      </c>
      <c r="C8" s="120"/>
      <c r="D8" s="120"/>
      <c r="E8" s="120"/>
    </row>
    <row r="9" spans="2:5" ht="15" customHeight="1"/>
    <row r="10" spans="2:5" ht="15.75">
      <c r="B10" s="120" t="s">
        <v>128</v>
      </c>
      <c r="C10" s="120"/>
      <c r="D10" s="120"/>
      <c r="E10" s="120"/>
    </row>
    <row r="12" spans="2:5" ht="21" customHeight="1">
      <c r="B12" s="3" t="s">
        <v>1</v>
      </c>
      <c r="C12" s="3" t="s">
        <v>2</v>
      </c>
      <c r="D12" s="3" t="s">
        <v>3</v>
      </c>
      <c r="E12" s="3" t="s">
        <v>5</v>
      </c>
    </row>
    <row r="13" spans="2:5" ht="21" customHeight="1">
      <c r="B13" s="7">
        <v>1</v>
      </c>
      <c r="C13" s="45" t="s">
        <v>129</v>
      </c>
      <c r="D13" s="46" t="s">
        <v>130</v>
      </c>
      <c r="E13" s="13">
        <v>14</v>
      </c>
    </row>
    <row r="14" spans="2:5" ht="21" customHeight="1">
      <c r="B14" s="7">
        <v>2</v>
      </c>
      <c r="C14" s="45" t="s">
        <v>131</v>
      </c>
      <c r="D14" s="46" t="s">
        <v>132</v>
      </c>
      <c r="E14" s="13">
        <v>16</v>
      </c>
    </row>
    <row r="15" spans="2:5" ht="21" customHeight="1">
      <c r="B15" s="7">
        <v>3</v>
      </c>
      <c r="C15" s="45" t="s">
        <v>133</v>
      </c>
      <c r="D15" s="46" t="s">
        <v>134</v>
      </c>
      <c r="E15" s="13">
        <v>16</v>
      </c>
    </row>
    <row r="16" spans="2:5" ht="21" customHeight="1">
      <c r="B16" s="7">
        <v>4</v>
      </c>
      <c r="C16" s="45" t="s">
        <v>135</v>
      </c>
      <c r="D16" s="46" t="s">
        <v>134</v>
      </c>
      <c r="E16" s="13">
        <v>16</v>
      </c>
    </row>
    <row r="17" spans="2:5" ht="21" customHeight="1">
      <c r="B17" s="7">
        <v>5</v>
      </c>
      <c r="C17" s="58" t="s">
        <v>136</v>
      </c>
      <c r="D17" s="46" t="s">
        <v>137</v>
      </c>
      <c r="E17" s="13">
        <v>16</v>
      </c>
    </row>
    <row r="18" spans="2:5" ht="15.75" thickBot="1">
      <c r="B18" s="124"/>
      <c r="C18" s="124"/>
      <c r="D18" s="124"/>
      <c r="E18" s="124"/>
    </row>
    <row r="19" spans="2:5" s="44" customFormat="1" ht="17.100000000000001" customHeight="1" thickBot="1">
      <c r="B19" s="125" t="s">
        <v>138</v>
      </c>
      <c r="C19" s="126"/>
      <c r="D19" s="126"/>
      <c r="E19" s="127"/>
    </row>
    <row r="20" spans="2:5" s="44" customFormat="1" ht="17.100000000000001" customHeight="1" thickBot="1">
      <c r="B20" s="105" t="s">
        <v>139</v>
      </c>
      <c r="C20" s="106"/>
      <c r="D20" s="106"/>
      <c r="E20" s="107"/>
    </row>
    <row r="22" spans="2:5">
      <c r="B22" t="s">
        <v>140</v>
      </c>
    </row>
  </sheetData>
  <mergeCells count="8">
    <mergeCell ref="B19:E19"/>
    <mergeCell ref="B20:E20"/>
    <mergeCell ref="B2:E2"/>
    <mergeCell ref="B4:E4"/>
    <mergeCell ref="B6:E6"/>
    <mergeCell ref="B8:E8"/>
    <mergeCell ref="B10:E10"/>
    <mergeCell ref="B18:E1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86"/>
  <sheetViews>
    <sheetView workbookViewId="0">
      <selection activeCell="B9" sqref="B9"/>
    </sheetView>
  </sheetViews>
  <sheetFormatPr baseColWidth="10" defaultRowHeight="15"/>
  <cols>
    <col min="2" max="2" width="7.5703125" customWidth="1"/>
    <col min="3" max="3" width="46.42578125" customWidth="1"/>
    <col min="4" max="4" width="19.42578125" customWidth="1"/>
    <col min="5" max="5" width="16" customWidth="1"/>
    <col min="238" max="238" width="8.140625" customWidth="1"/>
    <col min="239" max="239" width="57.42578125" customWidth="1"/>
    <col min="240" max="240" width="28.28515625" customWidth="1"/>
    <col min="494" max="494" width="8.140625" customWidth="1"/>
    <col min="495" max="495" width="57.42578125" customWidth="1"/>
    <col min="496" max="496" width="28.28515625" customWidth="1"/>
    <col min="750" max="750" width="8.140625" customWidth="1"/>
    <col min="751" max="751" width="57.42578125" customWidth="1"/>
    <col min="752" max="752" width="28.28515625" customWidth="1"/>
    <col min="1006" max="1006" width="8.140625" customWidth="1"/>
    <col min="1007" max="1007" width="57.42578125" customWidth="1"/>
    <col min="1008" max="1008" width="28.28515625" customWidth="1"/>
    <col min="1262" max="1262" width="8.140625" customWidth="1"/>
    <col min="1263" max="1263" width="57.42578125" customWidth="1"/>
    <col min="1264" max="1264" width="28.28515625" customWidth="1"/>
    <col min="1518" max="1518" width="8.140625" customWidth="1"/>
    <col min="1519" max="1519" width="57.42578125" customWidth="1"/>
    <col min="1520" max="1520" width="28.28515625" customWidth="1"/>
    <col min="1774" max="1774" width="8.140625" customWidth="1"/>
    <col min="1775" max="1775" width="57.42578125" customWidth="1"/>
    <col min="1776" max="1776" width="28.28515625" customWidth="1"/>
    <col min="2030" max="2030" width="8.140625" customWidth="1"/>
    <col min="2031" max="2031" width="57.42578125" customWidth="1"/>
    <col min="2032" max="2032" width="28.28515625" customWidth="1"/>
    <col min="2286" max="2286" width="8.140625" customWidth="1"/>
    <col min="2287" max="2287" width="57.42578125" customWidth="1"/>
    <col min="2288" max="2288" width="28.28515625" customWidth="1"/>
    <col min="2542" max="2542" width="8.140625" customWidth="1"/>
    <col min="2543" max="2543" width="57.42578125" customWidth="1"/>
    <col min="2544" max="2544" width="28.28515625" customWidth="1"/>
    <col min="2798" max="2798" width="8.140625" customWidth="1"/>
    <col min="2799" max="2799" width="57.42578125" customWidth="1"/>
    <col min="2800" max="2800" width="28.28515625" customWidth="1"/>
    <col min="3054" max="3054" width="8.140625" customWidth="1"/>
    <col min="3055" max="3055" width="57.42578125" customWidth="1"/>
    <col min="3056" max="3056" width="28.28515625" customWidth="1"/>
    <col min="3310" max="3310" width="8.140625" customWidth="1"/>
    <col min="3311" max="3311" width="57.42578125" customWidth="1"/>
    <col min="3312" max="3312" width="28.28515625" customWidth="1"/>
    <col min="3566" max="3566" width="8.140625" customWidth="1"/>
    <col min="3567" max="3567" width="57.42578125" customWidth="1"/>
    <col min="3568" max="3568" width="28.28515625" customWidth="1"/>
    <col min="3822" max="3822" width="8.140625" customWidth="1"/>
    <col min="3823" max="3823" width="57.42578125" customWidth="1"/>
    <col min="3824" max="3824" width="28.28515625" customWidth="1"/>
    <col min="4078" max="4078" width="8.140625" customWidth="1"/>
    <col min="4079" max="4079" width="57.42578125" customWidth="1"/>
    <col min="4080" max="4080" width="28.28515625" customWidth="1"/>
    <col min="4334" max="4334" width="8.140625" customWidth="1"/>
    <col min="4335" max="4335" width="57.42578125" customWidth="1"/>
    <col min="4336" max="4336" width="28.28515625" customWidth="1"/>
    <col min="4590" max="4590" width="8.140625" customWidth="1"/>
    <col min="4591" max="4591" width="57.42578125" customWidth="1"/>
    <col min="4592" max="4592" width="28.28515625" customWidth="1"/>
    <col min="4846" max="4846" width="8.140625" customWidth="1"/>
    <col min="4847" max="4847" width="57.42578125" customWidth="1"/>
    <col min="4848" max="4848" width="28.28515625" customWidth="1"/>
    <col min="5102" max="5102" width="8.140625" customWidth="1"/>
    <col min="5103" max="5103" width="57.42578125" customWidth="1"/>
    <col min="5104" max="5104" width="28.28515625" customWidth="1"/>
    <col min="5358" max="5358" width="8.140625" customWidth="1"/>
    <col min="5359" max="5359" width="57.42578125" customWidth="1"/>
    <col min="5360" max="5360" width="28.28515625" customWidth="1"/>
    <col min="5614" max="5614" width="8.140625" customWidth="1"/>
    <col min="5615" max="5615" width="57.42578125" customWidth="1"/>
    <col min="5616" max="5616" width="28.28515625" customWidth="1"/>
    <col min="5870" max="5870" width="8.140625" customWidth="1"/>
    <col min="5871" max="5871" width="57.42578125" customWidth="1"/>
    <col min="5872" max="5872" width="28.28515625" customWidth="1"/>
    <col min="6126" max="6126" width="8.140625" customWidth="1"/>
    <col min="6127" max="6127" width="57.42578125" customWidth="1"/>
    <col min="6128" max="6128" width="28.28515625" customWidth="1"/>
    <col min="6382" max="6382" width="8.140625" customWidth="1"/>
    <col min="6383" max="6383" width="57.42578125" customWidth="1"/>
    <col min="6384" max="6384" width="28.28515625" customWidth="1"/>
    <col min="6638" max="6638" width="8.140625" customWidth="1"/>
    <col min="6639" max="6639" width="57.42578125" customWidth="1"/>
    <col min="6640" max="6640" width="28.28515625" customWidth="1"/>
    <col min="6894" max="6894" width="8.140625" customWidth="1"/>
    <col min="6895" max="6895" width="57.42578125" customWidth="1"/>
    <col min="6896" max="6896" width="28.28515625" customWidth="1"/>
    <col min="7150" max="7150" width="8.140625" customWidth="1"/>
    <col min="7151" max="7151" width="57.42578125" customWidth="1"/>
    <col min="7152" max="7152" width="28.28515625" customWidth="1"/>
    <col min="7406" max="7406" width="8.140625" customWidth="1"/>
    <col min="7407" max="7407" width="57.42578125" customWidth="1"/>
    <col min="7408" max="7408" width="28.28515625" customWidth="1"/>
    <col min="7662" max="7662" width="8.140625" customWidth="1"/>
    <col min="7663" max="7663" width="57.42578125" customWidth="1"/>
    <col min="7664" max="7664" width="28.28515625" customWidth="1"/>
    <col min="7918" max="7918" width="8.140625" customWidth="1"/>
    <col min="7919" max="7919" width="57.42578125" customWidth="1"/>
    <col min="7920" max="7920" width="28.28515625" customWidth="1"/>
    <col min="8174" max="8174" width="8.140625" customWidth="1"/>
    <col min="8175" max="8175" width="57.42578125" customWidth="1"/>
    <col min="8176" max="8176" width="28.28515625" customWidth="1"/>
    <col min="8430" max="8430" width="8.140625" customWidth="1"/>
    <col min="8431" max="8431" width="57.42578125" customWidth="1"/>
    <col min="8432" max="8432" width="28.28515625" customWidth="1"/>
    <col min="8686" max="8686" width="8.140625" customWidth="1"/>
    <col min="8687" max="8687" width="57.42578125" customWidth="1"/>
    <col min="8688" max="8688" width="28.28515625" customWidth="1"/>
    <col min="8942" max="8942" width="8.140625" customWidth="1"/>
    <col min="8943" max="8943" width="57.42578125" customWidth="1"/>
    <col min="8944" max="8944" width="28.28515625" customWidth="1"/>
    <col min="9198" max="9198" width="8.140625" customWidth="1"/>
    <col min="9199" max="9199" width="57.42578125" customWidth="1"/>
    <col min="9200" max="9200" width="28.28515625" customWidth="1"/>
    <col min="9454" max="9454" width="8.140625" customWidth="1"/>
    <col min="9455" max="9455" width="57.42578125" customWidth="1"/>
    <col min="9456" max="9456" width="28.28515625" customWidth="1"/>
    <col min="9710" max="9710" width="8.140625" customWidth="1"/>
    <col min="9711" max="9711" width="57.42578125" customWidth="1"/>
    <col min="9712" max="9712" width="28.28515625" customWidth="1"/>
    <col min="9966" max="9966" width="8.140625" customWidth="1"/>
    <col min="9967" max="9967" width="57.42578125" customWidth="1"/>
    <col min="9968" max="9968" width="28.28515625" customWidth="1"/>
    <col min="10222" max="10222" width="8.140625" customWidth="1"/>
    <col min="10223" max="10223" width="57.42578125" customWidth="1"/>
    <col min="10224" max="10224" width="28.28515625" customWidth="1"/>
    <col min="10478" max="10478" width="8.140625" customWidth="1"/>
    <col min="10479" max="10479" width="57.42578125" customWidth="1"/>
    <col min="10480" max="10480" width="28.28515625" customWidth="1"/>
    <col min="10734" max="10734" width="8.140625" customWidth="1"/>
    <col min="10735" max="10735" width="57.42578125" customWidth="1"/>
    <col min="10736" max="10736" width="28.28515625" customWidth="1"/>
    <col min="10990" max="10990" width="8.140625" customWidth="1"/>
    <col min="10991" max="10991" width="57.42578125" customWidth="1"/>
    <col min="10992" max="10992" width="28.28515625" customWidth="1"/>
    <col min="11246" max="11246" width="8.140625" customWidth="1"/>
    <col min="11247" max="11247" width="57.42578125" customWidth="1"/>
    <col min="11248" max="11248" width="28.28515625" customWidth="1"/>
    <col min="11502" max="11502" width="8.140625" customWidth="1"/>
    <col min="11503" max="11503" width="57.42578125" customWidth="1"/>
    <col min="11504" max="11504" width="28.28515625" customWidth="1"/>
    <col min="11758" max="11758" width="8.140625" customWidth="1"/>
    <col min="11759" max="11759" width="57.42578125" customWidth="1"/>
    <col min="11760" max="11760" width="28.28515625" customWidth="1"/>
    <col min="12014" max="12014" width="8.140625" customWidth="1"/>
    <col min="12015" max="12015" width="57.42578125" customWidth="1"/>
    <col min="12016" max="12016" width="28.28515625" customWidth="1"/>
    <col min="12270" max="12270" width="8.140625" customWidth="1"/>
    <col min="12271" max="12271" width="57.42578125" customWidth="1"/>
    <col min="12272" max="12272" width="28.28515625" customWidth="1"/>
    <col min="12526" max="12526" width="8.140625" customWidth="1"/>
    <col min="12527" max="12527" width="57.42578125" customWidth="1"/>
    <col min="12528" max="12528" width="28.28515625" customWidth="1"/>
    <col min="12782" max="12782" width="8.140625" customWidth="1"/>
    <col min="12783" max="12783" width="57.42578125" customWidth="1"/>
    <col min="12784" max="12784" width="28.28515625" customWidth="1"/>
    <col min="13038" max="13038" width="8.140625" customWidth="1"/>
    <col min="13039" max="13039" width="57.42578125" customWidth="1"/>
    <col min="13040" max="13040" width="28.28515625" customWidth="1"/>
    <col min="13294" max="13294" width="8.140625" customWidth="1"/>
    <col min="13295" max="13295" width="57.42578125" customWidth="1"/>
    <col min="13296" max="13296" width="28.28515625" customWidth="1"/>
    <col min="13550" max="13550" width="8.140625" customWidth="1"/>
    <col min="13551" max="13551" width="57.42578125" customWidth="1"/>
    <col min="13552" max="13552" width="28.28515625" customWidth="1"/>
    <col min="13806" max="13806" width="8.140625" customWidth="1"/>
    <col min="13807" max="13807" width="57.42578125" customWidth="1"/>
    <col min="13808" max="13808" width="28.28515625" customWidth="1"/>
    <col min="14062" max="14062" width="8.140625" customWidth="1"/>
    <col min="14063" max="14063" width="57.42578125" customWidth="1"/>
    <col min="14064" max="14064" width="28.28515625" customWidth="1"/>
    <col min="14318" max="14318" width="8.140625" customWidth="1"/>
    <col min="14319" max="14319" width="57.42578125" customWidth="1"/>
    <col min="14320" max="14320" width="28.28515625" customWidth="1"/>
    <col min="14574" max="14574" width="8.140625" customWidth="1"/>
    <col min="14575" max="14575" width="57.42578125" customWidth="1"/>
    <col min="14576" max="14576" width="28.28515625" customWidth="1"/>
    <col min="14830" max="14830" width="8.140625" customWidth="1"/>
    <col min="14831" max="14831" width="57.42578125" customWidth="1"/>
    <col min="14832" max="14832" width="28.28515625" customWidth="1"/>
    <col min="15086" max="15086" width="8.140625" customWidth="1"/>
    <col min="15087" max="15087" width="57.42578125" customWidth="1"/>
    <col min="15088" max="15088" width="28.28515625" customWidth="1"/>
    <col min="15342" max="15342" width="8.140625" customWidth="1"/>
    <col min="15343" max="15343" width="57.42578125" customWidth="1"/>
    <col min="15344" max="15344" width="28.28515625" customWidth="1"/>
    <col min="15598" max="15598" width="8.140625" customWidth="1"/>
    <col min="15599" max="15599" width="57.42578125" customWidth="1"/>
    <col min="15600" max="15600" width="28.28515625" customWidth="1"/>
    <col min="15854" max="15854" width="8.140625" customWidth="1"/>
    <col min="15855" max="15855" width="57.42578125" customWidth="1"/>
    <col min="15856" max="15856" width="28.28515625" customWidth="1"/>
    <col min="16110" max="16110" width="8.140625" customWidth="1"/>
    <col min="16111" max="16111" width="57.42578125" customWidth="1"/>
    <col min="16112" max="16112" width="28.28515625" customWidth="1"/>
  </cols>
  <sheetData>
    <row r="2" spans="2:6" ht="18">
      <c r="B2" s="96" t="s">
        <v>0</v>
      </c>
      <c r="C2" s="96"/>
      <c r="D2" s="96"/>
      <c r="E2" s="96"/>
    </row>
    <row r="3" spans="2:6" ht="15.75">
      <c r="B3" s="20"/>
      <c r="C3" s="20"/>
      <c r="D3" s="20"/>
      <c r="E3" s="20"/>
    </row>
    <row r="4" spans="2:6" ht="61.5" customHeight="1">
      <c r="B4" s="141" t="s">
        <v>409</v>
      </c>
      <c r="C4" s="141"/>
      <c r="D4" s="141"/>
      <c r="E4" s="141"/>
    </row>
    <row r="5" spans="2:6" ht="16.5" customHeight="1">
      <c r="B5" s="21"/>
      <c r="C5" s="21"/>
      <c r="D5" s="21"/>
      <c r="E5" s="21"/>
    </row>
    <row r="6" spans="2:6" ht="19.5" customHeight="1">
      <c r="B6" s="100" t="s">
        <v>6</v>
      </c>
      <c r="C6" s="100"/>
      <c r="D6" s="100"/>
      <c r="E6" s="100"/>
    </row>
    <row r="7" spans="2:6" ht="12" customHeight="1">
      <c r="B7" s="40"/>
      <c r="C7" s="40"/>
      <c r="D7" s="40"/>
      <c r="E7" s="40"/>
    </row>
    <row r="8" spans="2:6" ht="17.25" customHeight="1">
      <c r="B8" s="100" t="s">
        <v>410</v>
      </c>
      <c r="C8" s="100"/>
      <c r="D8" s="100"/>
      <c r="E8" s="100"/>
    </row>
    <row r="9" spans="2:6" ht="10.5" customHeight="1">
      <c r="B9" s="40"/>
      <c r="C9" s="40"/>
      <c r="D9" s="40"/>
      <c r="E9" s="40"/>
    </row>
    <row r="10" spans="2:6" ht="17.25" customHeight="1">
      <c r="B10" s="120" t="s">
        <v>225</v>
      </c>
      <c r="C10" s="120"/>
      <c r="D10" s="120"/>
      <c r="E10" s="120"/>
      <c r="F10" s="72"/>
    </row>
    <row r="11" spans="2:6" ht="12.75" customHeight="1">
      <c r="B11" s="21"/>
      <c r="C11" s="21"/>
      <c r="D11" s="21"/>
      <c r="E11" s="21"/>
    </row>
    <row r="12" spans="2:6" ht="27.75" customHeight="1">
      <c r="B12" s="14" t="s">
        <v>1</v>
      </c>
      <c r="C12" s="14" t="s">
        <v>2</v>
      </c>
      <c r="D12" s="14" t="s">
        <v>3</v>
      </c>
      <c r="E12" s="14" t="s">
        <v>5</v>
      </c>
    </row>
    <row r="13" spans="2:6" ht="21" customHeight="1">
      <c r="B13" s="7">
        <v>1</v>
      </c>
      <c r="C13" s="53" t="s">
        <v>226</v>
      </c>
      <c r="D13" s="7" t="s">
        <v>227</v>
      </c>
      <c r="E13" s="46">
        <v>18</v>
      </c>
    </row>
    <row r="14" spans="2:6" ht="21" customHeight="1">
      <c r="B14" s="7">
        <v>2</v>
      </c>
      <c r="C14" s="53" t="s">
        <v>228</v>
      </c>
      <c r="D14" s="7" t="s">
        <v>227</v>
      </c>
      <c r="E14" s="46">
        <v>16</v>
      </c>
    </row>
    <row r="15" spans="2:6" ht="21" customHeight="1">
      <c r="B15" s="7">
        <v>3</v>
      </c>
      <c r="C15" s="53" t="s">
        <v>229</v>
      </c>
      <c r="D15" s="7" t="s">
        <v>227</v>
      </c>
      <c r="E15" s="46">
        <v>14</v>
      </c>
    </row>
    <row r="16" spans="2:6" ht="21" customHeight="1">
      <c r="B16" s="7">
        <v>4</v>
      </c>
      <c r="C16" s="53" t="s">
        <v>230</v>
      </c>
      <c r="D16" s="7" t="s">
        <v>227</v>
      </c>
      <c r="E16" s="46">
        <v>17</v>
      </c>
    </row>
    <row r="17" spans="2:5" ht="21" customHeight="1">
      <c r="B17" s="7">
        <v>5</v>
      </c>
      <c r="C17" s="53" t="s">
        <v>231</v>
      </c>
      <c r="D17" s="7" t="s">
        <v>227</v>
      </c>
      <c r="E17" s="46">
        <v>17</v>
      </c>
    </row>
    <row r="18" spans="2:5" ht="21" customHeight="1">
      <c r="B18" s="7">
        <v>6</v>
      </c>
      <c r="C18" s="53" t="s">
        <v>232</v>
      </c>
      <c r="D18" s="7" t="s">
        <v>233</v>
      </c>
      <c r="E18" s="46">
        <v>15</v>
      </c>
    </row>
    <row r="19" spans="2:5" ht="21" customHeight="1">
      <c r="B19" s="7">
        <v>7</v>
      </c>
      <c r="C19" s="53" t="s">
        <v>234</v>
      </c>
      <c r="D19" s="7" t="s">
        <v>235</v>
      </c>
      <c r="E19" s="46">
        <v>15</v>
      </c>
    </row>
    <row r="20" spans="2:5" ht="21" customHeight="1">
      <c r="B20" s="7">
        <v>8</v>
      </c>
      <c r="C20" s="53" t="s">
        <v>236</v>
      </c>
      <c r="D20" s="7" t="s">
        <v>237</v>
      </c>
      <c r="E20" s="46">
        <v>19</v>
      </c>
    </row>
    <row r="21" spans="2:5" ht="21" customHeight="1">
      <c r="B21" s="7">
        <v>9</v>
      </c>
      <c r="C21" s="53" t="s">
        <v>238</v>
      </c>
      <c r="D21" s="7" t="s">
        <v>237</v>
      </c>
      <c r="E21" s="46">
        <v>15</v>
      </c>
    </row>
    <row r="22" spans="2:5" ht="21" customHeight="1">
      <c r="B22" s="7">
        <v>10</v>
      </c>
      <c r="C22" s="53" t="s">
        <v>239</v>
      </c>
      <c r="D22" s="7" t="s">
        <v>237</v>
      </c>
      <c r="E22" s="46">
        <v>12</v>
      </c>
    </row>
    <row r="23" spans="2:5" ht="21" customHeight="1">
      <c r="B23" s="7">
        <v>11</v>
      </c>
      <c r="C23" s="53" t="s">
        <v>240</v>
      </c>
      <c r="D23" s="7" t="s">
        <v>241</v>
      </c>
      <c r="E23" s="46">
        <v>15</v>
      </c>
    </row>
    <row r="24" spans="2:5" ht="21" customHeight="1">
      <c r="B24" s="7">
        <v>12</v>
      </c>
      <c r="C24" s="53" t="s">
        <v>242</v>
      </c>
      <c r="D24" s="7" t="s">
        <v>241</v>
      </c>
      <c r="E24" s="46">
        <v>17</v>
      </c>
    </row>
    <row r="25" spans="2:5" ht="21" customHeight="1">
      <c r="B25" s="7">
        <v>13</v>
      </c>
      <c r="C25" s="53" t="s">
        <v>243</v>
      </c>
      <c r="D25" s="7" t="s">
        <v>241</v>
      </c>
      <c r="E25" s="46">
        <v>17</v>
      </c>
    </row>
    <row r="26" spans="2:5" ht="21" customHeight="1">
      <c r="B26" s="7">
        <v>14</v>
      </c>
      <c r="C26" s="53" t="s">
        <v>244</v>
      </c>
      <c r="D26" s="7" t="s">
        <v>241</v>
      </c>
      <c r="E26" s="46">
        <v>13</v>
      </c>
    </row>
    <row r="27" spans="2:5" ht="15" customHeight="1" thickBot="1">
      <c r="E27" s="1"/>
    </row>
    <row r="28" spans="2:5" ht="17.100000000000001" customHeight="1" thickBot="1">
      <c r="B28" s="109" t="s">
        <v>138</v>
      </c>
      <c r="C28" s="110"/>
      <c r="D28" s="110"/>
      <c r="E28" s="111"/>
    </row>
    <row r="29" spans="2:5" ht="17.100000000000001" customHeight="1" thickBot="1">
      <c r="B29" s="112" t="s">
        <v>407</v>
      </c>
      <c r="C29" s="113"/>
      <c r="D29" s="113"/>
      <c r="E29" s="114"/>
    </row>
    <row r="31" spans="2:5">
      <c r="B31" t="s">
        <v>408</v>
      </c>
    </row>
    <row r="59" ht="15" customHeight="1"/>
    <row r="60" ht="15" customHeight="1"/>
    <row r="61" ht="15" customHeight="1"/>
    <row r="62" ht="15" customHeight="1"/>
    <row r="63" ht="15" customHeight="1"/>
    <row r="64" ht="15" customHeight="1"/>
    <row r="65" spans="2:7" ht="15" customHeight="1"/>
    <row r="66" spans="2:7" ht="15" customHeight="1"/>
    <row r="67" spans="2:7" ht="15" customHeight="1"/>
    <row r="68" spans="2:7" ht="15" customHeight="1"/>
    <row r="69" spans="2:7" ht="15" customHeight="1"/>
    <row r="70" spans="2:7" ht="15" customHeight="1"/>
    <row r="71" spans="2:7" ht="15" customHeight="1"/>
    <row r="72" spans="2:7" ht="15" customHeight="1"/>
    <row r="73" spans="2:7" ht="15" customHeight="1"/>
    <row r="74" spans="2:7" ht="18" customHeight="1">
      <c r="B74" s="23" t="s">
        <v>245</v>
      </c>
      <c r="C74" s="23"/>
      <c r="D74" s="23"/>
      <c r="E74" s="23"/>
      <c r="F74" s="23"/>
      <c r="G74" s="23"/>
    </row>
    <row r="75" spans="2:7">
      <c r="B75" s="136"/>
      <c r="C75" s="136"/>
      <c r="D75" s="136"/>
      <c r="E75" s="136"/>
      <c r="F75" s="19"/>
      <c r="G75" s="19"/>
    </row>
    <row r="76" spans="2:7">
      <c r="B76" s="24" t="s">
        <v>246</v>
      </c>
      <c r="C76" s="25" t="s">
        <v>247</v>
      </c>
      <c r="D76" s="26"/>
      <c r="E76" s="26"/>
      <c r="F76" s="19"/>
      <c r="G76" s="19"/>
    </row>
    <row r="77" spans="2:7" ht="16.5" customHeight="1">
      <c r="B77" s="24" t="s">
        <v>248</v>
      </c>
      <c r="C77" s="25" t="s">
        <v>249</v>
      </c>
      <c r="G77" s="27"/>
    </row>
    <row r="78" spans="2:7" s="4" customFormat="1" ht="16.5" customHeight="1">
      <c r="B78" s="24" t="s">
        <v>250</v>
      </c>
      <c r="C78" s="25" t="s">
        <v>251</v>
      </c>
    </row>
    <row r="79" spans="2:7" ht="25.5" customHeight="1">
      <c r="B79" s="24" t="s">
        <v>252</v>
      </c>
      <c r="C79" s="28" t="s">
        <v>253</v>
      </c>
      <c r="G79" s="29"/>
    </row>
    <row r="80" spans="2:7">
      <c r="B80" s="137"/>
      <c r="C80" s="137"/>
      <c r="D80" s="137"/>
      <c r="E80" s="137"/>
      <c r="F80" s="27"/>
      <c r="G80" s="27"/>
    </row>
    <row r="81" spans="2:5" ht="138" customHeight="1" thickBot="1">
      <c r="B81" s="138" t="s">
        <v>254</v>
      </c>
      <c r="C81" s="139"/>
      <c r="D81" s="139"/>
      <c r="E81" s="140"/>
    </row>
    <row r="82" spans="2:5" ht="54.6" customHeight="1" thickBot="1">
      <c r="B82" s="133" t="s">
        <v>255</v>
      </c>
      <c r="C82" s="134"/>
      <c r="D82" s="134"/>
      <c r="E82" s="135"/>
    </row>
    <row r="83" spans="2:5" ht="18" customHeight="1">
      <c r="B83" s="30"/>
      <c r="C83" s="31"/>
      <c r="D83" s="31"/>
      <c r="E83" s="31"/>
    </row>
    <row r="84" spans="2:5" ht="14.25" customHeight="1">
      <c r="B84" t="s">
        <v>256</v>
      </c>
    </row>
    <row r="85" spans="2:5" ht="14.25" customHeight="1"/>
    <row r="86" spans="2:5">
      <c r="B86" s="22" t="s">
        <v>257</v>
      </c>
      <c r="C86" s="22"/>
    </row>
  </sheetData>
  <mergeCells count="11">
    <mergeCell ref="B2:E2"/>
    <mergeCell ref="B4:E4"/>
    <mergeCell ref="B6:E6"/>
    <mergeCell ref="B8:E8"/>
    <mergeCell ref="B10:E10"/>
    <mergeCell ref="B82:E82"/>
    <mergeCell ref="B28:E28"/>
    <mergeCell ref="B29:E29"/>
    <mergeCell ref="B75:E75"/>
    <mergeCell ref="B80:E80"/>
    <mergeCell ref="B81:E81"/>
  </mergeCells>
  <conditionalFormatting sqref="C13:C20">
    <cfRule type="duplicateValues" dxfId="3" priority="1" stopIfTrue="1"/>
  </conditionalFormatting>
  <conditionalFormatting sqref="C21:C22">
    <cfRule type="duplicateValues" dxfId="2" priority="3" stopIfTrue="1"/>
  </conditionalFormatting>
  <conditionalFormatting sqref="C23">
    <cfRule type="duplicateValues" dxfId="1" priority="2" stopIfTrue="1"/>
  </conditionalFormatting>
  <conditionalFormatting sqref="C24:C26">
    <cfRule type="duplicateValues" dxfId="0" priority="4" stopIfTrue="1"/>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2"/>
  <sheetViews>
    <sheetView workbookViewId="0">
      <selection activeCell="B23" sqref="B23"/>
    </sheetView>
  </sheetViews>
  <sheetFormatPr baseColWidth="10" defaultRowHeight="15"/>
  <cols>
    <col min="2" max="2" width="8" customWidth="1"/>
    <col min="3" max="3" width="36.85546875" customWidth="1"/>
    <col min="4" max="4" width="16.85546875" customWidth="1"/>
    <col min="5" max="5" width="16.71093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5">
      <c r="B1" s="1"/>
      <c r="C1" s="1"/>
      <c r="D1" s="1"/>
      <c r="E1" s="1"/>
    </row>
    <row r="2" spans="2:5" ht="18">
      <c r="B2" s="116" t="s">
        <v>0</v>
      </c>
      <c r="C2" s="116"/>
      <c r="D2" s="116"/>
      <c r="E2" s="116"/>
    </row>
    <row r="3" spans="2:5" ht="16.5" thickBot="1">
      <c r="B3" s="1"/>
      <c r="C3" s="1"/>
      <c r="D3" s="2"/>
      <c r="E3" s="2"/>
    </row>
    <row r="4" spans="2:5" ht="51" customHeight="1" thickBot="1">
      <c r="B4" s="117" t="s">
        <v>390</v>
      </c>
      <c r="C4" s="118"/>
      <c r="D4" s="118"/>
      <c r="E4" s="119"/>
    </row>
    <row r="5" spans="2:5" ht="15" customHeight="1"/>
    <row r="6" spans="2:5" ht="15.75">
      <c r="B6" s="120" t="s">
        <v>6</v>
      </c>
      <c r="C6" s="120"/>
      <c r="D6" s="120"/>
      <c r="E6" s="120"/>
    </row>
    <row r="7" spans="2:5" ht="15" customHeight="1"/>
    <row r="8" spans="2:5" ht="15.75">
      <c r="B8" s="120" t="s">
        <v>385</v>
      </c>
      <c r="C8" s="120"/>
      <c r="D8" s="120"/>
      <c r="E8" s="120"/>
    </row>
    <row r="9" spans="2:5" ht="15" customHeight="1"/>
    <row r="10" spans="2:5" ht="15.75">
      <c r="B10" s="120" t="s">
        <v>356</v>
      </c>
      <c r="C10" s="120"/>
      <c r="D10" s="120"/>
      <c r="E10" s="120"/>
    </row>
    <row r="12" spans="2:5" ht="21" customHeight="1">
      <c r="B12" s="3" t="s">
        <v>1</v>
      </c>
      <c r="C12" s="3" t="s">
        <v>2</v>
      </c>
      <c r="D12" s="3" t="s">
        <v>3</v>
      </c>
      <c r="E12" s="3" t="s">
        <v>5</v>
      </c>
    </row>
    <row r="13" spans="2:5" ht="21" customHeight="1">
      <c r="B13" s="7">
        <v>1</v>
      </c>
      <c r="C13" s="45" t="s">
        <v>357</v>
      </c>
      <c r="D13" s="46" t="s">
        <v>358</v>
      </c>
      <c r="E13" s="13">
        <v>16</v>
      </c>
    </row>
    <row r="14" spans="2:5" ht="21" customHeight="1">
      <c r="B14" s="7">
        <f>+B13+1</f>
        <v>2</v>
      </c>
      <c r="C14" s="45" t="s">
        <v>359</v>
      </c>
      <c r="D14" s="46" t="s">
        <v>358</v>
      </c>
      <c r="E14" s="13">
        <v>18</v>
      </c>
    </row>
    <row r="15" spans="2:5" ht="21" customHeight="1">
      <c r="B15" s="7">
        <f t="shared" ref="B15:B17" si="0">+B14+1</f>
        <v>3</v>
      </c>
      <c r="C15" s="45" t="s">
        <v>360</v>
      </c>
      <c r="D15" s="46" t="s">
        <v>358</v>
      </c>
      <c r="E15" s="13">
        <v>18</v>
      </c>
    </row>
    <row r="16" spans="2:5" ht="21" customHeight="1">
      <c r="B16" s="7">
        <f t="shared" si="0"/>
        <v>4</v>
      </c>
      <c r="C16" s="45" t="s">
        <v>361</v>
      </c>
      <c r="D16" s="46" t="s">
        <v>358</v>
      </c>
      <c r="E16" s="13">
        <v>18</v>
      </c>
    </row>
    <row r="17" spans="2:5" ht="21" customHeight="1">
      <c r="B17" s="7">
        <f t="shared" si="0"/>
        <v>5</v>
      </c>
      <c r="C17" s="45" t="s">
        <v>362</v>
      </c>
      <c r="D17" s="46" t="s">
        <v>358</v>
      </c>
      <c r="E17" s="13">
        <v>18</v>
      </c>
    </row>
    <row r="18" spans="2:5" ht="15.75" thickBot="1">
      <c r="B18" s="124"/>
      <c r="C18" s="124"/>
      <c r="D18" s="124"/>
      <c r="E18" s="124"/>
    </row>
    <row r="19" spans="2:5" s="4" customFormat="1" ht="17.100000000000001" customHeight="1" thickBot="1">
      <c r="B19" s="109" t="s">
        <v>138</v>
      </c>
      <c r="C19" s="110"/>
      <c r="D19" s="110"/>
      <c r="E19" s="111"/>
    </row>
    <row r="20" spans="2:5" s="4" customFormat="1" ht="17.100000000000001" customHeight="1" thickBot="1">
      <c r="B20" s="112" t="s">
        <v>363</v>
      </c>
      <c r="C20" s="113"/>
      <c r="D20" s="113"/>
      <c r="E20" s="114"/>
    </row>
    <row r="22" spans="2:5">
      <c r="B22" t="s">
        <v>411</v>
      </c>
    </row>
  </sheetData>
  <mergeCells count="8">
    <mergeCell ref="B19:E19"/>
    <mergeCell ref="B20:E20"/>
    <mergeCell ref="B2:E2"/>
    <mergeCell ref="B4:E4"/>
    <mergeCell ref="B6:E6"/>
    <mergeCell ref="B8:E8"/>
    <mergeCell ref="B10:E10"/>
    <mergeCell ref="B18:E18"/>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4"/>
  <sheetViews>
    <sheetView workbookViewId="0">
      <selection activeCell="C19" sqref="C19"/>
    </sheetView>
  </sheetViews>
  <sheetFormatPr baseColWidth="10" defaultRowHeight="15"/>
  <cols>
    <col min="1" max="1" width="7" customWidth="1"/>
    <col min="2" max="2" width="8" customWidth="1"/>
    <col min="3" max="3" width="41.140625" customWidth="1"/>
    <col min="4" max="4" width="16.85546875" customWidth="1"/>
    <col min="5" max="5" width="16.71093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5">
      <c r="B1" s="1"/>
      <c r="C1" s="1"/>
      <c r="D1" s="1"/>
      <c r="E1" s="1"/>
    </row>
    <row r="2" spans="2:5" ht="18">
      <c r="B2" s="116" t="s">
        <v>0</v>
      </c>
      <c r="C2" s="116"/>
      <c r="D2" s="116"/>
      <c r="E2" s="116"/>
    </row>
    <row r="3" spans="2:5" ht="16.5" thickBot="1">
      <c r="B3" s="1"/>
      <c r="C3" s="1"/>
      <c r="D3" s="2"/>
      <c r="E3" s="2"/>
    </row>
    <row r="4" spans="2:5" ht="51" customHeight="1" thickBot="1">
      <c r="B4" s="117" t="s">
        <v>390</v>
      </c>
      <c r="C4" s="118"/>
      <c r="D4" s="118"/>
      <c r="E4" s="119"/>
    </row>
    <row r="5" spans="2:5" ht="15" customHeight="1"/>
    <row r="6" spans="2:5" ht="15.75">
      <c r="B6" s="120" t="s">
        <v>6</v>
      </c>
      <c r="C6" s="120"/>
      <c r="D6" s="120"/>
      <c r="E6" s="120"/>
    </row>
    <row r="7" spans="2:5" ht="15" customHeight="1"/>
    <row r="8" spans="2:5" ht="15.75">
      <c r="B8" s="120" t="s">
        <v>385</v>
      </c>
      <c r="C8" s="120"/>
      <c r="D8" s="120"/>
      <c r="E8" s="120"/>
    </row>
    <row r="9" spans="2:5" ht="15" customHeight="1"/>
    <row r="10" spans="2:5" ht="15.75">
      <c r="B10" s="120" t="s">
        <v>412</v>
      </c>
      <c r="C10" s="120"/>
      <c r="D10" s="120"/>
      <c r="E10" s="120"/>
    </row>
    <row r="12" spans="2:5" ht="21" customHeight="1">
      <c r="B12" s="3" t="s">
        <v>1</v>
      </c>
      <c r="C12" s="3" t="s">
        <v>2</v>
      </c>
      <c r="D12" s="3" t="s">
        <v>3</v>
      </c>
      <c r="E12" s="3" t="s">
        <v>5</v>
      </c>
    </row>
    <row r="13" spans="2:5" ht="21" customHeight="1">
      <c r="B13" s="7">
        <v>1</v>
      </c>
      <c r="C13" s="16" t="s">
        <v>196</v>
      </c>
      <c r="D13" s="17" t="s">
        <v>197</v>
      </c>
      <c r="E13" s="73">
        <v>18</v>
      </c>
    </row>
    <row r="14" spans="2:5" ht="21" customHeight="1">
      <c r="B14" s="7">
        <f>+B13+1</f>
        <v>2</v>
      </c>
      <c r="C14" s="16" t="s">
        <v>198</v>
      </c>
      <c r="D14" s="17" t="s">
        <v>197</v>
      </c>
      <c r="E14" s="73">
        <v>14</v>
      </c>
    </row>
    <row r="15" spans="2:5" ht="21" customHeight="1">
      <c r="B15" s="7">
        <f t="shared" ref="B15" si="0">+B14+1</f>
        <v>3</v>
      </c>
      <c r="C15" s="18" t="s">
        <v>199</v>
      </c>
      <c r="D15" s="17" t="s">
        <v>197</v>
      </c>
      <c r="E15" s="73">
        <v>15</v>
      </c>
    </row>
    <row r="16" spans="2:5" ht="21" customHeight="1">
      <c r="B16" s="7">
        <v>4</v>
      </c>
      <c r="C16" s="18" t="s">
        <v>200</v>
      </c>
      <c r="D16" s="17" t="s">
        <v>197</v>
      </c>
      <c r="E16" s="73">
        <v>18</v>
      </c>
    </row>
    <row r="17" spans="2:5" ht="21" customHeight="1">
      <c r="B17" s="7">
        <v>5</v>
      </c>
      <c r="C17" s="18" t="s">
        <v>201</v>
      </c>
      <c r="D17" s="17" t="s">
        <v>202</v>
      </c>
      <c r="E17" s="73">
        <v>17</v>
      </c>
    </row>
    <row r="18" spans="2:5" ht="21" customHeight="1">
      <c r="B18" s="7">
        <v>6</v>
      </c>
      <c r="C18" s="18" t="s">
        <v>203</v>
      </c>
      <c r="D18" s="6" t="s">
        <v>204</v>
      </c>
      <c r="E18" s="73">
        <v>17</v>
      </c>
    </row>
    <row r="19" spans="2:5" ht="21" customHeight="1">
      <c r="B19" s="7">
        <v>7</v>
      </c>
      <c r="C19" s="18" t="s">
        <v>205</v>
      </c>
      <c r="D19" s="6" t="s">
        <v>206</v>
      </c>
      <c r="E19" s="73">
        <v>17</v>
      </c>
    </row>
    <row r="20" spans="2:5" ht="15.75" thickBot="1">
      <c r="B20" s="124"/>
      <c r="C20" s="124"/>
      <c r="D20" s="124"/>
      <c r="E20" s="124"/>
    </row>
    <row r="21" spans="2:5" s="4" customFormat="1" ht="17.100000000000001" customHeight="1" thickBot="1">
      <c r="B21" s="109" t="s">
        <v>138</v>
      </c>
      <c r="C21" s="110"/>
      <c r="D21" s="110"/>
      <c r="E21" s="111"/>
    </row>
    <row r="22" spans="2:5" s="4" customFormat="1" ht="17.100000000000001" customHeight="1" thickBot="1">
      <c r="B22" s="112" t="s">
        <v>561</v>
      </c>
      <c r="C22" s="113"/>
      <c r="D22" s="113"/>
      <c r="E22" s="114"/>
    </row>
    <row r="24" spans="2:5">
      <c r="B24" t="s">
        <v>413</v>
      </c>
    </row>
  </sheetData>
  <mergeCells count="8">
    <mergeCell ref="B21:E21"/>
    <mergeCell ref="B22:E22"/>
    <mergeCell ref="B2:E2"/>
    <mergeCell ref="B4:E4"/>
    <mergeCell ref="B6:E6"/>
    <mergeCell ref="B8:E8"/>
    <mergeCell ref="B10:E10"/>
    <mergeCell ref="B20:E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3"/>
  <sheetViews>
    <sheetView workbookViewId="0">
      <selection activeCell="H26" sqref="H26"/>
    </sheetView>
  </sheetViews>
  <sheetFormatPr baseColWidth="10" defaultRowHeight="15"/>
  <cols>
    <col min="1" max="1" width="6.42578125" customWidth="1"/>
    <col min="2" max="2" width="6.5703125" customWidth="1"/>
    <col min="3" max="3" width="43.7109375" customWidth="1"/>
    <col min="4" max="4" width="18.42578125"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96" t="s">
        <v>0</v>
      </c>
      <c r="C2" s="96"/>
      <c r="D2" s="96"/>
      <c r="E2" s="96"/>
    </row>
    <row r="3" spans="2:5" ht="16.5" thickBot="1">
      <c r="B3" s="20"/>
      <c r="C3" s="20"/>
      <c r="D3" s="20"/>
      <c r="E3" s="20"/>
    </row>
    <row r="4" spans="2:5" ht="63.75" customHeight="1" thickBot="1">
      <c r="B4" s="97" t="s">
        <v>258</v>
      </c>
      <c r="C4" s="98"/>
      <c r="D4" s="98"/>
      <c r="E4" s="99"/>
    </row>
    <row r="5" spans="2:5" ht="18">
      <c r="B5" s="21"/>
      <c r="C5" s="21"/>
      <c r="D5" s="21"/>
      <c r="E5" s="21"/>
    </row>
    <row r="6" spans="2:5" ht="15.75">
      <c r="B6" s="100" t="s">
        <v>6</v>
      </c>
      <c r="C6" s="100"/>
      <c r="D6" s="100"/>
      <c r="E6" s="100"/>
    </row>
    <row r="7" spans="2:5" ht="15.75">
      <c r="B7" s="40"/>
      <c r="C7" s="40"/>
      <c r="D7" s="40"/>
      <c r="E7" s="40"/>
    </row>
    <row r="8" spans="2:5" ht="15.75">
      <c r="B8" s="100" t="s">
        <v>387</v>
      </c>
      <c r="C8" s="100"/>
      <c r="D8" s="100"/>
      <c r="E8" s="100"/>
    </row>
    <row r="9" spans="2:5" ht="15.75">
      <c r="B9" s="40"/>
      <c r="C9" s="40"/>
      <c r="D9" s="40"/>
      <c r="E9" s="40"/>
    </row>
    <row r="10" spans="2:5" ht="25.9" customHeight="1">
      <c r="B10" s="101" t="s">
        <v>259</v>
      </c>
      <c r="C10" s="101"/>
      <c r="D10" s="101"/>
      <c r="E10" s="101"/>
    </row>
    <row r="11" spans="2:5" ht="15.75">
      <c r="B11" s="108"/>
      <c r="C11" s="108"/>
      <c r="D11" s="108"/>
      <c r="E11" s="108"/>
    </row>
    <row r="12" spans="2:5" ht="27.75" customHeight="1">
      <c r="B12" s="3" t="s">
        <v>1</v>
      </c>
      <c r="C12" s="3" t="s">
        <v>2</v>
      </c>
      <c r="D12" s="3" t="s">
        <v>3</v>
      </c>
      <c r="E12" s="3" t="s">
        <v>5</v>
      </c>
    </row>
    <row r="13" spans="2:5" ht="20.25" customHeight="1">
      <c r="B13" s="41">
        <v>1</v>
      </c>
      <c r="C13" s="42" t="s">
        <v>260</v>
      </c>
      <c r="D13" s="43" t="s">
        <v>261</v>
      </c>
      <c r="E13" s="85">
        <v>17</v>
      </c>
    </row>
    <row r="14" spans="2:5" ht="20.25" customHeight="1">
      <c r="B14" s="41">
        <v>2</v>
      </c>
      <c r="C14" s="42" t="s">
        <v>262</v>
      </c>
      <c r="D14" s="43" t="s">
        <v>261</v>
      </c>
      <c r="E14" s="85">
        <v>17.5</v>
      </c>
    </row>
    <row r="15" spans="2:5" ht="20.25" customHeight="1">
      <c r="B15" s="41">
        <v>3</v>
      </c>
      <c r="C15" s="42" t="s">
        <v>263</v>
      </c>
      <c r="D15" s="43" t="s">
        <v>264</v>
      </c>
      <c r="E15" s="85">
        <v>18.5</v>
      </c>
    </row>
    <row r="16" spans="2:5" ht="20.25" customHeight="1">
      <c r="B16" s="41">
        <v>4</v>
      </c>
      <c r="C16" s="42" t="s">
        <v>265</v>
      </c>
      <c r="D16" s="43" t="s">
        <v>264</v>
      </c>
      <c r="E16" s="85">
        <v>17</v>
      </c>
    </row>
    <row r="17" spans="2:5" ht="20.25" customHeight="1">
      <c r="B17" s="41">
        <v>5</v>
      </c>
      <c r="C17" s="42" t="s">
        <v>266</v>
      </c>
      <c r="D17" s="43" t="s">
        <v>267</v>
      </c>
      <c r="E17" s="85">
        <v>17</v>
      </c>
    </row>
    <row r="18" spans="2:5" ht="20.25" customHeight="1">
      <c r="B18" s="41">
        <v>6</v>
      </c>
      <c r="C18" s="42" t="s">
        <v>268</v>
      </c>
      <c r="D18" s="43" t="s">
        <v>267</v>
      </c>
      <c r="E18" s="85">
        <v>18</v>
      </c>
    </row>
    <row r="19" spans="2:5" ht="20.25" customHeight="1">
      <c r="B19" s="41">
        <v>7</v>
      </c>
      <c r="C19" s="42" t="s">
        <v>269</v>
      </c>
      <c r="D19" s="43" t="s">
        <v>270</v>
      </c>
      <c r="E19" s="85">
        <v>15</v>
      </c>
    </row>
    <row r="20" spans="2:5" ht="20.25" customHeight="1">
      <c r="B20" s="41">
        <v>8</v>
      </c>
      <c r="C20" s="42" t="s">
        <v>271</v>
      </c>
      <c r="D20" s="43" t="s">
        <v>270</v>
      </c>
      <c r="E20" s="85">
        <v>16</v>
      </c>
    </row>
    <row r="21" spans="2:5" ht="20.25" customHeight="1">
      <c r="B21" s="41">
        <v>9</v>
      </c>
      <c r="C21" s="42" t="s">
        <v>272</v>
      </c>
      <c r="D21" s="43" t="s">
        <v>270</v>
      </c>
      <c r="E21" s="85">
        <v>17.5</v>
      </c>
    </row>
    <row r="22" spans="2:5" ht="20.25" customHeight="1">
      <c r="B22" s="41">
        <v>10</v>
      </c>
      <c r="C22" s="42" t="s">
        <v>273</v>
      </c>
      <c r="D22" s="43" t="s">
        <v>270</v>
      </c>
      <c r="E22" s="85">
        <v>15</v>
      </c>
    </row>
    <row r="23" spans="2:5" ht="20.25" customHeight="1">
      <c r="B23" s="41">
        <v>11</v>
      </c>
      <c r="C23" s="42" t="s">
        <v>274</v>
      </c>
      <c r="D23" s="43" t="s">
        <v>275</v>
      </c>
      <c r="E23" s="85">
        <v>17</v>
      </c>
    </row>
    <row r="24" spans="2:5" ht="20.25" customHeight="1">
      <c r="B24" s="41">
        <v>12</v>
      </c>
      <c r="C24" s="42" t="s">
        <v>276</v>
      </c>
      <c r="D24" s="43" t="s">
        <v>275</v>
      </c>
      <c r="E24" s="85">
        <v>15</v>
      </c>
    </row>
    <row r="25" spans="2:5" ht="20.25" customHeight="1">
      <c r="B25" s="41">
        <v>13</v>
      </c>
      <c r="C25" s="42" t="s">
        <v>277</v>
      </c>
      <c r="D25" s="43" t="s">
        <v>275</v>
      </c>
      <c r="E25" s="85">
        <v>14.5</v>
      </c>
    </row>
    <row r="26" spans="2:5" ht="20.25" customHeight="1">
      <c r="B26" s="41">
        <v>14</v>
      </c>
      <c r="C26" s="42" t="s">
        <v>278</v>
      </c>
      <c r="D26" s="43" t="s">
        <v>279</v>
      </c>
      <c r="E26" s="85">
        <v>15</v>
      </c>
    </row>
    <row r="27" spans="2:5" ht="20.25" customHeight="1">
      <c r="B27" s="41">
        <v>15</v>
      </c>
      <c r="C27" s="42" t="s">
        <v>280</v>
      </c>
      <c r="D27" s="43" t="s">
        <v>281</v>
      </c>
      <c r="E27" s="85">
        <v>15</v>
      </c>
    </row>
    <row r="28" spans="2:5" ht="20.25" customHeight="1">
      <c r="B28" s="41">
        <v>16</v>
      </c>
      <c r="C28" s="42" t="s">
        <v>282</v>
      </c>
      <c r="D28" s="43" t="s">
        <v>283</v>
      </c>
      <c r="E28" s="85">
        <v>15</v>
      </c>
    </row>
    <row r="29" spans="2:5" ht="15" customHeight="1" thickBot="1"/>
    <row r="30" spans="2:5" ht="17.100000000000001" customHeight="1" thickBot="1">
      <c r="B30" s="109" t="s">
        <v>138</v>
      </c>
      <c r="C30" s="110"/>
      <c r="D30" s="110"/>
      <c r="E30" s="111"/>
    </row>
    <row r="31" spans="2:5" ht="17.100000000000001" customHeight="1" thickBot="1">
      <c r="B31" s="112" t="s">
        <v>388</v>
      </c>
      <c r="C31" s="113"/>
      <c r="D31" s="113"/>
      <c r="E31" s="114"/>
    </row>
    <row r="32" spans="2:5" ht="17.100000000000001" customHeight="1">
      <c r="B32" s="52"/>
      <c r="C32" s="52"/>
      <c r="D32" s="52"/>
      <c r="E32" s="52"/>
    </row>
    <row r="33" spans="2:3" ht="16.5" customHeight="1">
      <c r="B33" s="44" t="s">
        <v>284</v>
      </c>
      <c r="C33" s="22"/>
    </row>
  </sheetData>
  <mergeCells count="8">
    <mergeCell ref="B11:E11"/>
    <mergeCell ref="B30:E30"/>
    <mergeCell ref="B31:E31"/>
    <mergeCell ref="B2:E2"/>
    <mergeCell ref="B4:E4"/>
    <mergeCell ref="B6:E6"/>
    <mergeCell ref="B8:E8"/>
    <mergeCell ref="B10:E10"/>
  </mergeCells>
  <conditionalFormatting sqref="C13:C28">
    <cfRule type="duplicateValues" dxfId="117" priority="1"/>
    <cfRule type="duplicateValues" dxfId="116" priority="2"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4"/>
  <sheetViews>
    <sheetView topLeftCell="A25" workbookViewId="0">
      <selection activeCell="B48" sqref="B48"/>
    </sheetView>
  </sheetViews>
  <sheetFormatPr baseColWidth="10" defaultRowHeight="15"/>
  <cols>
    <col min="1" max="1" width="5.42578125" customWidth="1"/>
    <col min="2" max="2" width="8" customWidth="1"/>
    <col min="3" max="3" width="43.28515625" customWidth="1"/>
    <col min="4" max="4" width="20.5703125" customWidth="1"/>
    <col min="5" max="5" width="19.14062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5">
      <c r="B1" s="1"/>
      <c r="C1" s="1"/>
      <c r="D1" s="1"/>
      <c r="E1" s="1"/>
    </row>
    <row r="2" spans="2:5" ht="18">
      <c r="B2" s="116" t="s">
        <v>0</v>
      </c>
      <c r="C2" s="116"/>
      <c r="D2" s="116"/>
      <c r="E2" s="116"/>
    </row>
    <row r="3" spans="2:5" ht="15" customHeight="1" thickBot="1">
      <c r="B3" s="1"/>
      <c r="C3" s="1"/>
      <c r="D3" s="2"/>
      <c r="E3" s="2"/>
    </row>
    <row r="4" spans="2:5" ht="66.75" customHeight="1" thickBot="1">
      <c r="B4" s="117" t="s">
        <v>390</v>
      </c>
      <c r="C4" s="118"/>
      <c r="D4" s="118"/>
      <c r="E4" s="119"/>
    </row>
    <row r="5" spans="2:5" ht="15" customHeight="1"/>
    <row r="6" spans="2:5" ht="15" customHeight="1">
      <c r="B6" s="120" t="s">
        <v>6</v>
      </c>
      <c r="C6" s="120"/>
      <c r="D6" s="120"/>
      <c r="E6" s="120"/>
    </row>
    <row r="7" spans="2:5" ht="15" customHeight="1"/>
    <row r="8" spans="2:5" ht="15" customHeight="1">
      <c r="B8" s="120" t="s">
        <v>385</v>
      </c>
      <c r="C8" s="120"/>
      <c r="D8" s="120"/>
      <c r="E8" s="120"/>
    </row>
    <row r="9" spans="2:5" ht="15" customHeight="1"/>
    <row r="10" spans="2:5" ht="25.5" customHeight="1">
      <c r="B10" s="101" t="s">
        <v>285</v>
      </c>
      <c r="C10" s="101"/>
      <c r="D10" s="101"/>
      <c r="E10" s="101"/>
    </row>
    <row r="12" spans="2:5" ht="21" customHeight="1">
      <c r="B12" s="3" t="s">
        <v>1</v>
      </c>
      <c r="C12" s="3" t="s">
        <v>2</v>
      </c>
      <c r="D12" s="3" t="s">
        <v>3</v>
      </c>
      <c r="E12" s="3" t="s">
        <v>5</v>
      </c>
    </row>
    <row r="13" spans="2:5" ht="21" customHeight="1">
      <c r="B13" s="7">
        <v>1</v>
      </c>
      <c r="C13" s="45" t="s">
        <v>286</v>
      </c>
      <c r="D13" s="46" t="s">
        <v>287</v>
      </c>
      <c r="E13" s="13">
        <v>18.329999999999998</v>
      </c>
    </row>
    <row r="14" spans="2:5" ht="21" customHeight="1">
      <c r="B14" s="7">
        <v>2</v>
      </c>
      <c r="C14" s="45" t="s">
        <v>288</v>
      </c>
      <c r="D14" s="46" t="s">
        <v>287</v>
      </c>
      <c r="E14" s="13">
        <v>17.329999999999998</v>
      </c>
    </row>
    <row r="15" spans="2:5" ht="21" customHeight="1">
      <c r="B15" s="7">
        <v>3</v>
      </c>
      <c r="C15" s="45" t="s">
        <v>289</v>
      </c>
      <c r="D15" s="46" t="s">
        <v>287</v>
      </c>
      <c r="E15" s="13">
        <v>17.329999999999998</v>
      </c>
    </row>
    <row r="16" spans="2:5" ht="21" customHeight="1">
      <c r="B16" s="7">
        <v>4</v>
      </c>
      <c r="C16" s="45" t="s">
        <v>290</v>
      </c>
      <c r="D16" s="46" t="s">
        <v>287</v>
      </c>
      <c r="E16" s="47">
        <v>16</v>
      </c>
    </row>
    <row r="17" spans="2:5" ht="21" customHeight="1">
      <c r="B17" s="7">
        <v>5</v>
      </c>
      <c r="C17" s="45" t="s">
        <v>291</v>
      </c>
      <c r="D17" s="46" t="s">
        <v>292</v>
      </c>
      <c r="E17" s="13">
        <v>19.66</v>
      </c>
    </row>
    <row r="18" spans="2:5" ht="21" customHeight="1">
      <c r="B18" s="7">
        <v>6</v>
      </c>
      <c r="C18" s="45" t="s">
        <v>293</v>
      </c>
      <c r="D18" s="46" t="s">
        <v>292</v>
      </c>
      <c r="E18" s="13">
        <v>19.329999999999998</v>
      </c>
    </row>
    <row r="19" spans="2:5" ht="21" customHeight="1">
      <c r="B19" s="7">
        <v>7</v>
      </c>
      <c r="C19" s="45" t="s">
        <v>294</v>
      </c>
      <c r="D19" s="46" t="s">
        <v>292</v>
      </c>
      <c r="E19" s="13">
        <v>19.329999999999998</v>
      </c>
    </row>
    <row r="20" spans="2:5" ht="21" customHeight="1">
      <c r="B20" s="7">
        <v>8</v>
      </c>
      <c r="C20" s="45" t="s">
        <v>295</v>
      </c>
      <c r="D20" s="46" t="s">
        <v>292</v>
      </c>
      <c r="E20" s="13">
        <v>18.66</v>
      </c>
    </row>
    <row r="21" spans="2:5" ht="21" customHeight="1">
      <c r="B21" s="7">
        <v>9</v>
      </c>
      <c r="C21" s="45" t="s">
        <v>296</v>
      </c>
      <c r="D21" s="46" t="s">
        <v>292</v>
      </c>
      <c r="E21" s="13">
        <v>18.66</v>
      </c>
    </row>
    <row r="22" spans="2:5" ht="21" customHeight="1">
      <c r="B22" s="7">
        <v>10</v>
      </c>
      <c r="C22" s="45" t="s">
        <v>297</v>
      </c>
      <c r="D22" s="46" t="s">
        <v>292</v>
      </c>
      <c r="E22" s="13">
        <v>18.329999999999998</v>
      </c>
    </row>
    <row r="23" spans="2:5" ht="21" customHeight="1">
      <c r="B23" s="7">
        <v>11</v>
      </c>
      <c r="C23" s="45" t="s">
        <v>298</v>
      </c>
      <c r="D23" s="46" t="s">
        <v>292</v>
      </c>
      <c r="E23" s="13">
        <v>18.329999999999998</v>
      </c>
    </row>
    <row r="24" spans="2:5" ht="21" customHeight="1">
      <c r="B24" s="7">
        <v>12</v>
      </c>
      <c r="C24" s="45" t="s">
        <v>299</v>
      </c>
      <c r="D24" s="46" t="s">
        <v>292</v>
      </c>
      <c r="E24" s="47">
        <v>18</v>
      </c>
    </row>
    <row r="25" spans="2:5" ht="21" customHeight="1">
      <c r="B25" s="7">
        <v>13</v>
      </c>
      <c r="C25" s="45" t="s">
        <v>300</v>
      </c>
      <c r="D25" s="46" t="s">
        <v>292</v>
      </c>
      <c r="E25" s="13">
        <v>17.66</v>
      </c>
    </row>
    <row r="26" spans="2:5" ht="21" customHeight="1">
      <c r="B26" s="7">
        <v>14</v>
      </c>
      <c r="C26" s="45" t="s">
        <v>301</v>
      </c>
      <c r="D26" s="46" t="s">
        <v>292</v>
      </c>
      <c r="E26" s="13">
        <v>17.329999999999998</v>
      </c>
    </row>
    <row r="27" spans="2:5" ht="21" customHeight="1">
      <c r="B27" s="7">
        <v>15</v>
      </c>
      <c r="C27" s="48" t="s">
        <v>302</v>
      </c>
      <c r="D27" s="46" t="s">
        <v>303</v>
      </c>
      <c r="E27" s="47">
        <v>15</v>
      </c>
    </row>
    <row r="28" spans="2:5" ht="21" customHeight="1">
      <c r="B28" s="7">
        <v>16</v>
      </c>
      <c r="C28" s="45" t="s">
        <v>304</v>
      </c>
      <c r="D28" s="46" t="s">
        <v>305</v>
      </c>
      <c r="E28" s="47">
        <v>19</v>
      </c>
    </row>
    <row r="29" spans="2:5" ht="21" customHeight="1">
      <c r="B29" s="7">
        <v>17</v>
      </c>
      <c r="C29" s="45" t="s">
        <v>306</v>
      </c>
      <c r="D29" s="46" t="s">
        <v>305</v>
      </c>
      <c r="E29" s="13">
        <v>17.66</v>
      </c>
    </row>
    <row r="30" spans="2:5" ht="21" customHeight="1">
      <c r="B30" s="7">
        <v>18</v>
      </c>
      <c r="C30" s="45" t="s">
        <v>307</v>
      </c>
      <c r="D30" s="46" t="s">
        <v>308</v>
      </c>
      <c r="E30" s="13">
        <v>18.329999999999998</v>
      </c>
    </row>
    <row r="31" spans="2:5" ht="21" customHeight="1">
      <c r="B31" s="7">
        <v>19</v>
      </c>
      <c r="C31" s="45" t="s">
        <v>309</v>
      </c>
      <c r="D31" s="46" t="s">
        <v>308</v>
      </c>
      <c r="E31" s="13">
        <v>18.329999999999998</v>
      </c>
    </row>
    <row r="32" spans="2:5" ht="21" customHeight="1">
      <c r="B32" s="7">
        <v>20</v>
      </c>
      <c r="C32" s="45" t="s">
        <v>310</v>
      </c>
      <c r="D32" s="46" t="s">
        <v>311</v>
      </c>
      <c r="E32" s="47">
        <v>18</v>
      </c>
    </row>
    <row r="33" spans="2:13" ht="21" customHeight="1">
      <c r="B33" s="7">
        <v>21</v>
      </c>
      <c r="C33" s="45" t="s">
        <v>312</v>
      </c>
      <c r="D33" s="46" t="s">
        <v>311</v>
      </c>
      <c r="E33" s="13">
        <v>14.66</v>
      </c>
    </row>
    <row r="34" spans="2:13" ht="21" customHeight="1">
      <c r="B34" s="7">
        <v>22</v>
      </c>
      <c r="C34" s="45" t="s">
        <v>313</v>
      </c>
      <c r="D34" s="46" t="s">
        <v>314</v>
      </c>
      <c r="E34" s="47">
        <v>18</v>
      </c>
    </row>
    <row r="35" spans="2:13" ht="21" customHeight="1">
      <c r="B35" s="7">
        <v>23</v>
      </c>
      <c r="C35" s="45" t="s">
        <v>315</v>
      </c>
      <c r="D35" s="46" t="s">
        <v>314</v>
      </c>
      <c r="E35" s="47">
        <v>18</v>
      </c>
    </row>
    <row r="36" spans="2:13" ht="21" customHeight="1">
      <c r="B36" s="7">
        <v>24</v>
      </c>
      <c r="C36" s="45" t="s">
        <v>316</v>
      </c>
      <c r="D36" s="46" t="s">
        <v>314</v>
      </c>
      <c r="E36" s="13">
        <v>16.66</v>
      </c>
    </row>
    <row r="37" spans="2:13" ht="21" customHeight="1">
      <c r="B37" s="7">
        <v>25</v>
      </c>
      <c r="C37" s="45" t="s">
        <v>317</v>
      </c>
      <c r="D37" s="46" t="s">
        <v>314</v>
      </c>
      <c r="E37" s="13">
        <v>16.66</v>
      </c>
    </row>
    <row r="38" spans="2:13" ht="21" customHeight="1">
      <c r="B38" s="7">
        <v>26</v>
      </c>
      <c r="C38" s="45" t="s">
        <v>318</v>
      </c>
      <c r="D38" s="46" t="s">
        <v>319</v>
      </c>
      <c r="E38" s="13">
        <v>18.66</v>
      </c>
    </row>
    <row r="39" spans="2:13" ht="21" customHeight="1">
      <c r="B39" s="7">
        <v>27</v>
      </c>
      <c r="C39" s="45" t="s">
        <v>320</v>
      </c>
      <c r="D39" s="46" t="s">
        <v>321</v>
      </c>
      <c r="E39" s="13">
        <v>17.66</v>
      </c>
    </row>
    <row r="40" spans="2:13" ht="21" customHeight="1">
      <c r="B40" s="7">
        <v>28</v>
      </c>
      <c r="C40" s="45" t="s">
        <v>322</v>
      </c>
      <c r="D40" s="46" t="s">
        <v>323</v>
      </c>
      <c r="E40" s="47">
        <v>16</v>
      </c>
    </row>
    <row r="41" spans="2:13" ht="21" customHeight="1">
      <c r="B41" s="7">
        <v>29</v>
      </c>
      <c r="C41" s="45" t="s">
        <v>324</v>
      </c>
      <c r="D41" s="46" t="s">
        <v>325</v>
      </c>
      <c r="E41" s="13">
        <v>18.66</v>
      </c>
    </row>
    <row r="42" spans="2:13" ht="21" customHeight="1">
      <c r="B42" s="7">
        <v>30</v>
      </c>
      <c r="C42" s="45" t="s">
        <v>326</v>
      </c>
      <c r="D42" s="46" t="s">
        <v>327</v>
      </c>
      <c r="E42" s="13">
        <v>15.66</v>
      </c>
    </row>
    <row r="43" spans="2:13" ht="21" customHeight="1" thickBot="1">
      <c r="B43" s="15"/>
      <c r="C43" s="32"/>
      <c r="D43" s="15"/>
      <c r="E43" s="33"/>
    </row>
    <row r="44" spans="2:13" ht="17.100000000000001" customHeight="1" thickBot="1">
      <c r="B44" s="109" t="s">
        <v>138</v>
      </c>
      <c r="C44" s="110"/>
      <c r="D44" s="110"/>
      <c r="E44" s="111"/>
      <c r="F44" s="50"/>
      <c r="G44" s="50"/>
      <c r="J44" s="115"/>
      <c r="K44" s="115"/>
      <c r="L44" s="115"/>
      <c r="M44" s="115"/>
    </row>
    <row r="45" spans="2:13" ht="17.100000000000001" customHeight="1" thickBot="1">
      <c r="B45" s="112" t="s">
        <v>386</v>
      </c>
      <c r="C45" s="113"/>
      <c r="D45" s="113"/>
      <c r="E45" s="114"/>
      <c r="F45" s="50"/>
      <c r="G45" s="50"/>
    </row>
    <row r="46" spans="2:13" s="4" customFormat="1" ht="12.75" customHeight="1">
      <c r="B46" s="49"/>
      <c r="C46" s="49"/>
      <c r="D46" s="50"/>
      <c r="E46" s="50"/>
      <c r="F46" s="51"/>
      <c r="G46" s="51"/>
    </row>
    <row r="47" spans="2:13">
      <c r="B47" s="50" t="s">
        <v>284</v>
      </c>
      <c r="C47" s="50"/>
      <c r="D47" s="50"/>
      <c r="E47" s="50"/>
      <c r="F47" s="50"/>
      <c r="G47" s="50"/>
    </row>
    <row r="48" spans="2:13">
      <c r="B48" s="50"/>
      <c r="C48" s="50"/>
      <c r="D48" s="50"/>
      <c r="E48" s="50"/>
      <c r="F48" s="50"/>
      <c r="G48" s="50"/>
    </row>
    <row r="49" spans="2:7">
      <c r="B49" s="50"/>
      <c r="C49" s="50"/>
      <c r="D49" s="50"/>
      <c r="E49" s="50"/>
      <c r="F49" s="50"/>
      <c r="G49" s="50"/>
    </row>
    <row r="50" spans="2:7">
      <c r="B50" s="50"/>
      <c r="C50" s="50"/>
      <c r="D50" s="50"/>
      <c r="E50" s="50"/>
      <c r="F50" s="50"/>
      <c r="G50" s="50"/>
    </row>
    <row r="51" spans="2:7">
      <c r="B51" s="50"/>
      <c r="C51" s="50"/>
      <c r="D51" s="50"/>
      <c r="E51" s="50"/>
      <c r="F51" s="50"/>
      <c r="G51" s="50"/>
    </row>
    <row r="52" spans="2:7">
      <c r="B52" s="50"/>
      <c r="C52" s="50"/>
      <c r="D52" s="50"/>
      <c r="E52" s="50"/>
      <c r="F52" s="50"/>
      <c r="G52" s="50"/>
    </row>
    <row r="53" spans="2:7">
      <c r="B53" s="50"/>
      <c r="C53" s="50"/>
      <c r="D53" s="50"/>
      <c r="E53" s="50"/>
      <c r="F53" s="50"/>
      <c r="G53" s="50"/>
    </row>
    <row r="54" spans="2:7">
      <c r="B54" s="50"/>
      <c r="C54" s="50"/>
      <c r="D54" s="50"/>
      <c r="E54" s="50"/>
      <c r="F54" s="50"/>
      <c r="G54" s="50"/>
    </row>
  </sheetData>
  <mergeCells count="8">
    <mergeCell ref="J44:M44"/>
    <mergeCell ref="B44:E44"/>
    <mergeCell ref="B45:E45"/>
    <mergeCell ref="B2:E2"/>
    <mergeCell ref="B4:E4"/>
    <mergeCell ref="B6:E6"/>
    <mergeCell ref="B8:E8"/>
    <mergeCell ref="B10:E10"/>
  </mergeCells>
  <conditionalFormatting sqref="C27">
    <cfRule type="cellIs" dxfId="115" priority="1" stopIfTrue="1" operator="equal">
      <formula>#REF!</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1"/>
  <sheetViews>
    <sheetView topLeftCell="A10" workbookViewId="0">
      <selection activeCell="B32" sqref="B32"/>
    </sheetView>
  </sheetViews>
  <sheetFormatPr baseColWidth="10" defaultRowHeight="15"/>
  <cols>
    <col min="1" max="1" width="6.85546875" customWidth="1"/>
    <col min="2" max="2" width="8" customWidth="1"/>
    <col min="3" max="3" width="40" customWidth="1"/>
    <col min="4" max="4" width="16.85546875" customWidth="1"/>
    <col min="5" max="5" width="16.7109375" style="38" customWidth="1"/>
    <col min="226" max="226" width="7.140625" customWidth="1"/>
    <col min="227" max="227" width="50.28515625" customWidth="1"/>
    <col min="228" max="228" width="24.7109375" customWidth="1"/>
    <col min="482" max="482" width="7.140625" customWidth="1"/>
    <col min="483" max="483" width="50.28515625" customWidth="1"/>
    <col min="484" max="484" width="24.7109375" customWidth="1"/>
    <col min="738" max="738" width="7.140625" customWidth="1"/>
    <col min="739" max="739" width="50.28515625" customWidth="1"/>
    <col min="740" max="740" width="24.7109375" customWidth="1"/>
    <col min="994" max="994" width="7.140625" customWidth="1"/>
    <col min="995" max="995" width="50.28515625" customWidth="1"/>
    <col min="996" max="996" width="24.7109375" customWidth="1"/>
    <col min="1250" max="1250" width="7.140625" customWidth="1"/>
    <col min="1251" max="1251" width="50.28515625" customWidth="1"/>
    <col min="1252" max="1252" width="24.7109375" customWidth="1"/>
    <col min="1506" max="1506" width="7.140625" customWidth="1"/>
    <col min="1507" max="1507" width="50.28515625" customWidth="1"/>
    <col min="1508" max="1508" width="24.7109375" customWidth="1"/>
    <col min="1762" max="1762" width="7.140625" customWidth="1"/>
    <col min="1763" max="1763" width="50.28515625" customWidth="1"/>
    <col min="1764" max="1764" width="24.7109375" customWidth="1"/>
    <col min="2018" max="2018" width="7.140625" customWidth="1"/>
    <col min="2019" max="2019" width="50.28515625" customWidth="1"/>
    <col min="2020" max="2020" width="24.7109375" customWidth="1"/>
    <col min="2274" max="2274" width="7.140625" customWidth="1"/>
    <col min="2275" max="2275" width="50.28515625" customWidth="1"/>
    <col min="2276" max="2276" width="24.7109375" customWidth="1"/>
    <col min="2530" max="2530" width="7.140625" customWidth="1"/>
    <col min="2531" max="2531" width="50.28515625" customWidth="1"/>
    <col min="2532" max="2532" width="24.7109375" customWidth="1"/>
    <col min="2786" max="2786" width="7.140625" customWidth="1"/>
    <col min="2787" max="2787" width="50.28515625" customWidth="1"/>
    <col min="2788" max="2788" width="24.7109375" customWidth="1"/>
    <col min="3042" max="3042" width="7.140625" customWidth="1"/>
    <col min="3043" max="3043" width="50.28515625" customWidth="1"/>
    <col min="3044" max="3044" width="24.7109375" customWidth="1"/>
    <col min="3298" max="3298" width="7.140625" customWidth="1"/>
    <col min="3299" max="3299" width="50.28515625" customWidth="1"/>
    <col min="3300" max="3300" width="24.7109375" customWidth="1"/>
    <col min="3554" max="3554" width="7.140625" customWidth="1"/>
    <col min="3555" max="3555" width="50.28515625" customWidth="1"/>
    <col min="3556" max="3556" width="24.7109375" customWidth="1"/>
    <col min="3810" max="3810" width="7.140625" customWidth="1"/>
    <col min="3811" max="3811" width="50.28515625" customWidth="1"/>
    <col min="3812" max="3812" width="24.7109375" customWidth="1"/>
    <col min="4066" max="4066" width="7.140625" customWidth="1"/>
    <col min="4067" max="4067" width="50.28515625" customWidth="1"/>
    <col min="4068" max="4068" width="24.7109375" customWidth="1"/>
    <col min="4322" max="4322" width="7.140625" customWidth="1"/>
    <col min="4323" max="4323" width="50.28515625" customWidth="1"/>
    <col min="4324" max="4324" width="24.7109375" customWidth="1"/>
    <col min="4578" max="4578" width="7.140625" customWidth="1"/>
    <col min="4579" max="4579" width="50.28515625" customWidth="1"/>
    <col min="4580" max="4580" width="24.7109375" customWidth="1"/>
    <col min="4834" max="4834" width="7.140625" customWidth="1"/>
    <col min="4835" max="4835" width="50.28515625" customWidth="1"/>
    <col min="4836" max="4836" width="24.7109375" customWidth="1"/>
    <col min="5090" max="5090" width="7.140625" customWidth="1"/>
    <col min="5091" max="5091" width="50.28515625" customWidth="1"/>
    <col min="5092" max="5092" width="24.7109375" customWidth="1"/>
    <col min="5346" max="5346" width="7.140625" customWidth="1"/>
    <col min="5347" max="5347" width="50.28515625" customWidth="1"/>
    <col min="5348" max="5348" width="24.7109375" customWidth="1"/>
    <col min="5602" max="5602" width="7.140625" customWidth="1"/>
    <col min="5603" max="5603" width="50.28515625" customWidth="1"/>
    <col min="5604" max="5604" width="24.7109375" customWidth="1"/>
    <col min="5858" max="5858" width="7.140625" customWidth="1"/>
    <col min="5859" max="5859" width="50.28515625" customWidth="1"/>
    <col min="5860" max="5860" width="24.7109375" customWidth="1"/>
    <col min="6114" max="6114" width="7.140625" customWidth="1"/>
    <col min="6115" max="6115" width="50.28515625" customWidth="1"/>
    <col min="6116" max="6116" width="24.7109375" customWidth="1"/>
    <col min="6370" max="6370" width="7.140625" customWidth="1"/>
    <col min="6371" max="6371" width="50.28515625" customWidth="1"/>
    <col min="6372" max="6372" width="24.7109375" customWidth="1"/>
    <col min="6626" max="6626" width="7.140625" customWidth="1"/>
    <col min="6627" max="6627" width="50.28515625" customWidth="1"/>
    <col min="6628" max="6628" width="24.7109375" customWidth="1"/>
    <col min="6882" max="6882" width="7.140625" customWidth="1"/>
    <col min="6883" max="6883" width="50.28515625" customWidth="1"/>
    <col min="6884" max="6884" width="24.7109375" customWidth="1"/>
    <col min="7138" max="7138" width="7.140625" customWidth="1"/>
    <col min="7139" max="7139" width="50.28515625" customWidth="1"/>
    <col min="7140" max="7140" width="24.7109375" customWidth="1"/>
    <col min="7394" max="7394" width="7.140625" customWidth="1"/>
    <col min="7395" max="7395" width="50.28515625" customWidth="1"/>
    <col min="7396" max="7396" width="24.7109375" customWidth="1"/>
    <col min="7650" max="7650" width="7.140625" customWidth="1"/>
    <col min="7651" max="7651" width="50.28515625" customWidth="1"/>
    <col min="7652" max="7652" width="24.7109375" customWidth="1"/>
    <col min="7906" max="7906" width="7.140625" customWidth="1"/>
    <col min="7907" max="7907" width="50.28515625" customWidth="1"/>
    <col min="7908" max="7908" width="24.7109375" customWidth="1"/>
    <col min="8162" max="8162" width="7.140625" customWidth="1"/>
    <col min="8163" max="8163" width="50.28515625" customWidth="1"/>
    <col min="8164" max="8164" width="24.7109375" customWidth="1"/>
    <col min="8418" max="8418" width="7.140625" customWidth="1"/>
    <col min="8419" max="8419" width="50.28515625" customWidth="1"/>
    <col min="8420" max="8420" width="24.7109375" customWidth="1"/>
    <col min="8674" max="8674" width="7.140625" customWidth="1"/>
    <col min="8675" max="8675" width="50.28515625" customWidth="1"/>
    <col min="8676" max="8676" width="24.7109375" customWidth="1"/>
    <col min="8930" max="8930" width="7.140625" customWidth="1"/>
    <col min="8931" max="8931" width="50.28515625" customWidth="1"/>
    <col min="8932" max="8932" width="24.7109375" customWidth="1"/>
    <col min="9186" max="9186" width="7.140625" customWidth="1"/>
    <col min="9187" max="9187" width="50.28515625" customWidth="1"/>
    <col min="9188" max="9188" width="24.7109375" customWidth="1"/>
    <col min="9442" max="9442" width="7.140625" customWidth="1"/>
    <col min="9443" max="9443" width="50.28515625" customWidth="1"/>
    <col min="9444" max="9444" width="24.7109375" customWidth="1"/>
    <col min="9698" max="9698" width="7.140625" customWidth="1"/>
    <col min="9699" max="9699" width="50.28515625" customWidth="1"/>
    <col min="9700" max="9700" width="24.7109375" customWidth="1"/>
    <col min="9954" max="9954" width="7.140625" customWidth="1"/>
    <col min="9955" max="9955" width="50.28515625" customWidth="1"/>
    <col min="9956" max="9956" width="24.7109375" customWidth="1"/>
    <col min="10210" max="10210" width="7.140625" customWidth="1"/>
    <col min="10211" max="10211" width="50.28515625" customWidth="1"/>
    <col min="10212" max="10212" width="24.7109375" customWidth="1"/>
    <col min="10466" max="10466" width="7.140625" customWidth="1"/>
    <col min="10467" max="10467" width="50.28515625" customWidth="1"/>
    <col min="10468" max="10468" width="24.7109375" customWidth="1"/>
    <col min="10722" max="10722" width="7.140625" customWidth="1"/>
    <col min="10723" max="10723" width="50.28515625" customWidth="1"/>
    <col min="10724" max="10724" width="24.7109375" customWidth="1"/>
    <col min="10978" max="10978" width="7.140625" customWidth="1"/>
    <col min="10979" max="10979" width="50.28515625" customWidth="1"/>
    <col min="10980" max="10980" width="24.7109375" customWidth="1"/>
    <col min="11234" max="11234" width="7.140625" customWidth="1"/>
    <col min="11235" max="11235" width="50.28515625" customWidth="1"/>
    <col min="11236" max="11236" width="24.7109375" customWidth="1"/>
    <col min="11490" max="11490" width="7.140625" customWidth="1"/>
    <col min="11491" max="11491" width="50.28515625" customWidth="1"/>
    <col min="11492" max="11492" width="24.7109375" customWidth="1"/>
    <col min="11746" max="11746" width="7.140625" customWidth="1"/>
    <col min="11747" max="11747" width="50.28515625" customWidth="1"/>
    <col min="11748" max="11748" width="24.7109375" customWidth="1"/>
    <col min="12002" max="12002" width="7.140625" customWidth="1"/>
    <col min="12003" max="12003" width="50.28515625" customWidth="1"/>
    <col min="12004" max="12004" width="24.7109375" customWidth="1"/>
    <col min="12258" max="12258" width="7.140625" customWidth="1"/>
    <col min="12259" max="12259" width="50.28515625" customWidth="1"/>
    <col min="12260" max="12260" width="24.7109375" customWidth="1"/>
    <col min="12514" max="12514" width="7.140625" customWidth="1"/>
    <col min="12515" max="12515" width="50.28515625" customWidth="1"/>
    <col min="12516" max="12516" width="24.7109375" customWidth="1"/>
    <col min="12770" max="12770" width="7.140625" customWidth="1"/>
    <col min="12771" max="12771" width="50.28515625" customWidth="1"/>
    <col min="12772" max="12772" width="24.7109375" customWidth="1"/>
    <col min="13026" max="13026" width="7.140625" customWidth="1"/>
    <col min="13027" max="13027" width="50.28515625" customWidth="1"/>
    <col min="13028" max="13028" width="24.7109375" customWidth="1"/>
    <col min="13282" max="13282" width="7.140625" customWidth="1"/>
    <col min="13283" max="13283" width="50.28515625" customWidth="1"/>
    <col min="13284" max="13284" width="24.7109375" customWidth="1"/>
    <col min="13538" max="13538" width="7.140625" customWidth="1"/>
    <col min="13539" max="13539" width="50.28515625" customWidth="1"/>
    <col min="13540" max="13540" width="24.7109375" customWidth="1"/>
    <col min="13794" max="13794" width="7.140625" customWidth="1"/>
    <col min="13795" max="13795" width="50.28515625" customWidth="1"/>
    <col min="13796" max="13796" width="24.7109375" customWidth="1"/>
    <col min="14050" max="14050" width="7.140625" customWidth="1"/>
    <col min="14051" max="14051" width="50.28515625" customWidth="1"/>
    <col min="14052" max="14052" width="24.7109375" customWidth="1"/>
    <col min="14306" max="14306" width="7.140625" customWidth="1"/>
    <col min="14307" max="14307" width="50.28515625" customWidth="1"/>
    <col min="14308" max="14308" width="24.7109375" customWidth="1"/>
    <col min="14562" max="14562" width="7.140625" customWidth="1"/>
    <col min="14563" max="14563" width="50.28515625" customWidth="1"/>
    <col min="14564" max="14564" width="24.7109375" customWidth="1"/>
    <col min="14818" max="14818" width="7.140625" customWidth="1"/>
    <col min="14819" max="14819" width="50.28515625" customWidth="1"/>
    <col min="14820" max="14820" width="24.7109375" customWidth="1"/>
    <col min="15074" max="15074" width="7.140625" customWidth="1"/>
    <col min="15075" max="15075" width="50.28515625" customWidth="1"/>
    <col min="15076" max="15076" width="24.7109375" customWidth="1"/>
    <col min="15330" max="15330" width="7.140625" customWidth="1"/>
    <col min="15331" max="15331" width="50.28515625" customWidth="1"/>
    <col min="15332" max="15332" width="24.7109375" customWidth="1"/>
    <col min="15586" max="15586" width="7.140625" customWidth="1"/>
    <col min="15587" max="15587" width="50.28515625" customWidth="1"/>
    <col min="15588" max="15588" width="24.7109375" customWidth="1"/>
    <col min="15842" max="15842" width="7.140625" customWidth="1"/>
    <col min="15843" max="15843" width="50.28515625" customWidth="1"/>
    <col min="15844" max="15844" width="24.7109375" customWidth="1"/>
    <col min="16098" max="16098" width="7.140625" customWidth="1"/>
    <col min="16099" max="16099" width="50.28515625" customWidth="1"/>
    <col min="16100" max="16100" width="24.7109375" customWidth="1"/>
  </cols>
  <sheetData>
    <row r="1" spans="2:5">
      <c r="B1" s="1"/>
      <c r="C1" s="1"/>
      <c r="D1" s="1"/>
      <c r="E1" s="36"/>
    </row>
    <row r="2" spans="2:5" ht="18">
      <c r="B2" s="116" t="s">
        <v>0</v>
      </c>
      <c r="C2" s="116"/>
      <c r="D2" s="116"/>
      <c r="E2" s="116"/>
    </row>
    <row r="3" spans="2:5" ht="16.5" thickBot="1">
      <c r="B3" s="1"/>
      <c r="C3" s="1"/>
      <c r="D3" s="2"/>
      <c r="E3" s="37"/>
    </row>
    <row r="4" spans="2:5" ht="51" customHeight="1" thickBot="1">
      <c r="B4" s="117" t="s">
        <v>390</v>
      </c>
      <c r="C4" s="118"/>
      <c r="D4" s="118"/>
      <c r="E4" s="119"/>
    </row>
    <row r="5" spans="2:5" ht="15" customHeight="1"/>
    <row r="6" spans="2:5" ht="15.75">
      <c r="B6" s="120" t="s">
        <v>6</v>
      </c>
      <c r="C6" s="120"/>
      <c r="D6" s="120"/>
      <c r="E6" s="120"/>
    </row>
    <row r="7" spans="2:5" ht="15" customHeight="1"/>
    <row r="8" spans="2:5" ht="15.75">
      <c r="B8" s="120" t="s">
        <v>385</v>
      </c>
      <c r="C8" s="120"/>
      <c r="D8" s="120"/>
      <c r="E8" s="120"/>
    </row>
    <row r="9" spans="2:5" ht="15" customHeight="1"/>
    <row r="10" spans="2:5" ht="15.75">
      <c r="B10" s="120" t="s">
        <v>364</v>
      </c>
      <c r="C10" s="120"/>
      <c r="D10" s="120"/>
      <c r="E10" s="120"/>
    </row>
    <row r="12" spans="2:5" ht="21" customHeight="1">
      <c r="B12" s="3" t="s">
        <v>1</v>
      </c>
      <c r="C12" s="3" t="s">
        <v>2</v>
      </c>
      <c r="D12" s="3" t="s">
        <v>3</v>
      </c>
      <c r="E12" s="3" t="s">
        <v>5</v>
      </c>
    </row>
    <row r="13" spans="2:5" ht="21" customHeight="1">
      <c r="B13" s="7">
        <v>1</v>
      </c>
      <c r="C13" s="53" t="s">
        <v>365</v>
      </c>
      <c r="D13" s="7" t="s">
        <v>366</v>
      </c>
      <c r="E13" s="7">
        <v>12.17</v>
      </c>
    </row>
    <row r="14" spans="2:5" ht="21" customHeight="1">
      <c r="B14" s="7">
        <v>2</v>
      </c>
      <c r="C14" s="53" t="s">
        <v>367</v>
      </c>
      <c r="D14" s="7" t="s">
        <v>366</v>
      </c>
      <c r="E14" s="54">
        <v>15</v>
      </c>
    </row>
    <row r="15" spans="2:5" ht="21" customHeight="1">
      <c r="B15" s="7">
        <v>3</v>
      </c>
      <c r="C15" s="53" t="s">
        <v>368</v>
      </c>
      <c r="D15" s="7" t="s">
        <v>366</v>
      </c>
      <c r="E15" s="54">
        <v>18</v>
      </c>
    </row>
    <row r="16" spans="2:5" ht="21" customHeight="1">
      <c r="B16" s="7">
        <v>4</v>
      </c>
      <c r="C16" s="53" t="s">
        <v>369</v>
      </c>
      <c r="D16" s="7" t="s">
        <v>370</v>
      </c>
      <c r="E16" s="7">
        <v>11.67</v>
      </c>
    </row>
    <row r="17" spans="2:5" ht="21" customHeight="1">
      <c r="B17" s="7">
        <v>5</v>
      </c>
      <c r="C17" s="53" t="s">
        <v>371</v>
      </c>
      <c r="D17" s="7" t="s">
        <v>370</v>
      </c>
      <c r="E17" s="7">
        <v>14.67</v>
      </c>
    </row>
    <row r="18" spans="2:5" ht="21" customHeight="1">
      <c r="B18" s="7">
        <v>6</v>
      </c>
      <c r="C18" s="53" t="s">
        <v>372</v>
      </c>
      <c r="D18" s="7" t="s">
        <v>370</v>
      </c>
      <c r="E18" s="54">
        <v>18</v>
      </c>
    </row>
    <row r="19" spans="2:5" ht="21" customHeight="1">
      <c r="B19" s="7">
        <v>7</v>
      </c>
      <c r="C19" s="7" t="s">
        <v>373</v>
      </c>
      <c r="D19" s="7" t="s">
        <v>370</v>
      </c>
      <c r="E19" s="7" t="s">
        <v>374</v>
      </c>
    </row>
    <row r="20" spans="2:5" ht="21" customHeight="1">
      <c r="B20" s="7">
        <v>8</v>
      </c>
      <c r="C20" s="53" t="s">
        <v>375</v>
      </c>
      <c r="D20" s="7" t="s">
        <v>370</v>
      </c>
      <c r="E20" s="7">
        <v>13.17</v>
      </c>
    </row>
    <row r="21" spans="2:5" ht="21" customHeight="1">
      <c r="B21" s="7">
        <v>9</v>
      </c>
      <c r="C21" s="53" t="s">
        <v>376</v>
      </c>
      <c r="D21" s="7" t="s">
        <v>370</v>
      </c>
      <c r="E21" s="7">
        <v>14.33</v>
      </c>
    </row>
    <row r="22" spans="2:5" ht="21" customHeight="1">
      <c r="B22" s="7">
        <v>10</v>
      </c>
      <c r="C22" s="53" t="s">
        <v>377</v>
      </c>
      <c r="D22" s="7" t="s">
        <v>370</v>
      </c>
      <c r="E22" s="7">
        <v>15.57</v>
      </c>
    </row>
    <row r="23" spans="2:5" ht="21" customHeight="1">
      <c r="B23" s="7">
        <v>11</v>
      </c>
      <c r="C23" s="53" t="s">
        <v>378</v>
      </c>
      <c r="D23" s="7" t="s">
        <v>379</v>
      </c>
      <c r="E23" s="7">
        <v>14.67</v>
      </c>
    </row>
    <row r="24" spans="2:5" ht="21" customHeight="1">
      <c r="B24" s="7">
        <v>12</v>
      </c>
      <c r="C24" s="53" t="s">
        <v>380</v>
      </c>
      <c r="D24" s="7" t="s">
        <v>379</v>
      </c>
      <c r="E24" s="54">
        <v>12</v>
      </c>
    </row>
    <row r="25" spans="2:5" ht="21" customHeight="1">
      <c r="B25" s="7">
        <v>13</v>
      </c>
      <c r="C25" s="53" t="s">
        <v>381</v>
      </c>
      <c r="D25" s="7" t="s">
        <v>382</v>
      </c>
      <c r="E25" s="7">
        <v>13.67</v>
      </c>
    </row>
    <row r="26" spans="2:5" ht="21" customHeight="1">
      <c r="B26" s="7">
        <v>14</v>
      </c>
      <c r="C26" s="53" t="s">
        <v>383</v>
      </c>
      <c r="D26" s="7" t="s">
        <v>384</v>
      </c>
      <c r="E26" s="7">
        <v>16.670000000000002</v>
      </c>
    </row>
    <row r="27" spans="2:5" ht="21" customHeight="1" thickBot="1">
      <c r="B27" s="39"/>
      <c r="C27" s="39"/>
      <c r="D27" s="39"/>
      <c r="E27" s="39"/>
    </row>
    <row r="28" spans="2:5" s="4" customFormat="1" ht="17.100000000000001" customHeight="1" thickBot="1">
      <c r="B28" s="109" t="s">
        <v>138</v>
      </c>
      <c r="C28" s="110"/>
      <c r="D28" s="110"/>
      <c r="E28" s="111"/>
    </row>
    <row r="29" spans="2:5" s="4" customFormat="1" ht="17.100000000000001" customHeight="1" thickBot="1">
      <c r="B29" s="112" t="s">
        <v>389</v>
      </c>
      <c r="C29" s="113"/>
      <c r="D29" s="113"/>
      <c r="E29" s="114"/>
    </row>
    <row r="31" spans="2:5">
      <c r="B31" t="s">
        <v>559</v>
      </c>
    </row>
  </sheetData>
  <mergeCells count="7">
    <mergeCell ref="B28:E28"/>
    <mergeCell ref="B29:E29"/>
    <mergeCell ref="B2:E2"/>
    <mergeCell ref="B4:E4"/>
    <mergeCell ref="B6:E6"/>
    <mergeCell ref="B8:E8"/>
    <mergeCell ref="B10:E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5"/>
  <sheetViews>
    <sheetView topLeftCell="A19" zoomScaleNormal="100" workbookViewId="0">
      <selection activeCell="B46" sqref="B46"/>
    </sheetView>
  </sheetViews>
  <sheetFormatPr baseColWidth="10" defaultRowHeight="15"/>
  <cols>
    <col min="1" max="1" width="6" customWidth="1"/>
    <col min="2" max="2" width="8" customWidth="1"/>
    <col min="3" max="3" width="42.85546875" bestFit="1" customWidth="1"/>
    <col min="4" max="4" width="16.85546875" customWidth="1"/>
    <col min="5" max="5" width="16.71093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5">
      <c r="B1" s="1"/>
      <c r="C1" s="1"/>
      <c r="D1" s="1"/>
      <c r="E1" s="1"/>
    </row>
    <row r="2" spans="2:5" ht="18">
      <c r="B2" s="116" t="s">
        <v>0</v>
      </c>
      <c r="C2" s="116"/>
      <c r="D2" s="116"/>
      <c r="E2" s="116"/>
    </row>
    <row r="3" spans="2:5" ht="15" customHeight="1" thickBot="1">
      <c r="B3" s="1"/>
      <c r="C3" s="1"/>
      <c r="D3" s="2"/>
      <c r="E3" s="2"/>
    </row>
    <row r="4" spans="2:5" ht="66.75" customHeight="1" thickBot="1">
      <c r="B4" s="117" t="s">
        <v>390</v>
      </c>
      <c r="C4" s="118"/>
      <c r="D4" s="118"/>
      <c r="E4" s="119"/>
    </row>
    <row r="5" spans="2:5" ht="15" customHeight="1"/>
    <row r="6" spans="2:5" ht="15" customHeight="1">
      <c r="B6" s="120" t="s">
        <v>6</v>
      </c>
      <c r="C6" s="120"/>
      <c r="D6" s="120"/>
      <c r="E6" s="120"/>
    </row>
    <row r="7" spans="2:5" ht="15" customHeight="1"/>
    <row r="8" spans="2:5" ht="15" customHeight="1">
      <c r="B8" s="120" t="s">
        <v>385</v>
      </c>
      <c r="C8" s="120"/>
      <c r="D8" s="120"/>
      <c r="E8" s="120"/>
    </row>
    <row r="9" spans="2:5" ht="15" customHeight="1"/>
    <row r="10" spans="2:5" ht="15" customHeight="1">
      <c r="B10" s="120" t="s">
        <v>7</v>
      </c>
      <c r="C10" s="120"/>
      <c r="D10" s="120"/>
      <c r="E10" s="120"/>
    </row>
    <row r="12" spans="2:5" ht="21" customHeight="1">
      <c r="B12" s="3" t="s">
        <v>1</v>
      </c>
      <c r="C12" s="3" t="s">
        <v>2</v>
      </c>
      <c r="D12" s="3" t="s">
        <v>3</v>
      </c>
      <c r="E12" s="3" t="s">
        <v>5</v>
      </c>
    </row>
    <row r="13" spans="2:5" ht="21" customHeight="1">
      <c r="B13" s="7">
        <v>1</v>
      </c>
      <c r="C13" s="16" t="s">
        <v>8</v>
      </c>
      <c r="D13" s="55" t="s">
        <v>36</v>
      </c>
      <c r="E13" s="13">
        <f>AVERAGE(13,12,14)</f>
        <v>13</v>
      </c>
    </row>
    <row r="14" spans="2:5" ht="21" customHeight="1">
      <c r="B14" s="7">
        <v>2</v>
      </c>
      <c r="C14" s="16" t="s">
        <v>9</v>
      </c>
      <c r="D14" s="55" t="s">
        <v>36</v>
      </c>
      <c r="E14" s="56">
        <f>AVERAGE(11,14,10)</f>
        <v>11.666666666666666</v>
      </c>
    </row>
    <row r="15" spans="2:5" ht="21" customHeight="1">
      <c r="B15" s="7">
        <v>3</v>
      </c>
      <c r="C15" s="16" t="s">
        <v>10</v>
      </c>
      <c r="D15" s="55" t="s">
        <v>36</v>
      </c>
      <c r="E15" s="56">
        <f>AVERAGE(16,17,18)</f>
        <v>17</v>
      </c>
    </row>
    <row r="16" spans="2:5" ht="21" customHeight="1">
      <c r="B16" s="7">
        <v>4</v>
      </c>
      <c r="C16" s="16" t="s">
        <v>11</v>
      </c>
      <c r="D16" s="55" t="s">
        <v>36</v>
      </c>
      <c r="E16" s="56">
        <f>AVERAGE(18,19,16)</f>
        <v>17.666666666666668</v>
      </c>
    </row>
    <row r="17" spans="2:5" ht="21" customHeight="1">
      <c r="B17" s="7">
        <v>5</v>
      </c>
      <c r="C17" s="16" t="s">
        <v>12</v>
      </c>
      <c r="D17" s="55" t="s">
        <v>36</v>
      </c>
      <c r="E17" s="56">
        <f>AVERAGE(20,20,19)</f>
        <v>19.666666666666668</v>
      </c>
    </row>
    <row r="18" spans="2:5" ht="21" customHeight="1">
      <c r="B18" s="7">
        <v>6</v>
      </c>
      <c r="C18" s="16" t="s">
        <v>13</v>
      </c>
      <c r="D18" s="55" t="s">
        <v>36</v>
      </c>
      <c r="E18" s="56">
        <f>AVERAGE(20,19,20)</f>
        <v>19.666666666666668</v>
      </c>
    </row>
    <row r="19" spans="2:5" ht="21" customHeight="1">
      <c r="B19" s="7">
        <v>7</v>
      </c>
      <c r="C19" s="16" t="s">
        <v>14</v>
      </c>
      <c r="D19" s="55" t="s">
        <v>36</v>
      </c>
      <c r="E19" s="56">
        <f>AVERAGE(17,15,14)</f>
        <v>15.333333333333334</v>
      </c>
    </row>
    <row r="20" spans="2:5" ht="21" customHeight="1">
      <c r="B20" s="7">
        <v>8</v>
      </c>
      <c r="C20" s="16" t="s">
        <v>15</v>
      </c>
      <c r="D20" s="55" t="s">
        <v>36</v>
      </c>
      <c r="E20" s="56">
        <f>AVERAGE(17,20,19)</f>
        <v>18.666666666666668</v>
      </c>
    </row>
    <row r="21" spans="2:5" ht="21" customHeight="1">
      <c r="B21" s="7">
        <v>9</v>
      </c>
      <c r="C21" s="16" t="s">
        <v>16</v>
      </c>
      <c r="D21" s="55" t="s">
        <v>36</v>
      </c>
      <c r="E21" s="56">
        <f>AVERAGE(20,19,20)</f>
        <v>19.666666666666668</v>
      </c>
    </row>
    <row r="22" spans="2:5" ht="21" customHeight="1">
      <c r="B22" s="7">
        <v>10</v>
      </c>
      <c r="C22" s="16" t="s">
        <v>17</v>
      </c>
      <c r="D22" s="55" t="s">
        <v>36</v>
      </c>
      <c r="E22" s="56">
        <f>AVERAGE(16,19,17)</f>
        <v>17.333333333333332</v>
      </c>
    </row>
    <row r="23" spans="2:5" ht="21" customHeight="1">
      <c r="B23" s="7">
        <v>11</v>
      </c>
      <c r="C23" s="16" t="s">
        <v>18</v>
      </c>
      <c r="D23" s="55" t="s">
        <v>36</v>
      </c>
      <c r="E23" s="56">
        <f>AVERAGE(20,20,19)</f>
        <v>19.666666666666668</v>
      </c>
    </row>
    <row r="24" spans="2:5" ht="21" customHeight="1">
      <c r="B24" s="7">
        <v>12</v>
      </c>
      <c r="C24" s="16" t="s">
        <v>19</v>
      </c>
      <c r="D24" s="55" t="s">
        <v>36</v>
      </c>
      <c r="E24" s="56">
        <f>AVERAGE(20,19,19)</f>
        <v>19.333333333333332</v>
      </c>
    </row>
    <row r="25" spans="2:5" ht="21" customHeight="1">
      <c r="B25" s="7">
        <v>13</v>
      </c>
      <c r="C25" s="16" t="s">
        <v>20</v>
      </c>
      <c r="D25" s="55" t="s">
        <v>36</v>
      </c>
      <c r="E25" s="56">
        <f>AVERAGE(14,13,10)</f>
        <v>12.333333333333334</v>
      </c>
    </row>
    <row r="26" spans="2:5" ht="21" customHeight="1">
      <c r="B26" s="7">
        <v>14</v>
      </c>
      <c r="C26" s="16" t="s">
        <v>21</v>
      </c>
      <c r="D26" s="55" t="s">
        <v>36</v>
      </c>
      <c r="E26" s="56">
        <f>AVERAGE(15,13,14)</f>
        <v>14</v>
      </c>
    </row>
    <row r="27" spans="2:5" ht="21" customHeight="1">
      <c r="B27" s="7">
        <v>15</v>
      </c>
      <c r="C27" s="16" t="s">
        <v>22</v>
      </c>
      <c r="D27" s="55" t="s">
        <v>36</v>
      </c>
      <c r="E27" s="56">
        <f>AVERAGE(20,18,18)</f>
        <v>18.666666666666668</v>
      </c>
    </row>
    <row r="28" spans="2:5" ht="21" customHeight="1">
      <c r="B28" s="7">
        <v>16</v>
      </c>
      <c r="C28" s="16" t="s">
        <v>23</v>
      </c>
      <c r="D28" s="55" t="s">
        <v>36</v>
      </c>
      <c r="E28" s="56">
        <f>AVERAGE(18,19,20)</f>
        <v>19</v>
      </c>
    </row>
    <row r="29" spans="2:5" ht="21" customHeight="1">
      <c r="B29" s="7">
        <v>17</v>
      </c>
      <c r="C29" s="16" t="s">
        <v>24</v>
      </c>
      <c r="D29" s="55" t="s">
        <v>36</v>
      </c>
      <c r="E29" s="56">
        <f>AVERAGE(20,20,20)</f>
        <v>20</v>
      </c>
    </row>
    <row r="30" spans="2:5" ht="21" customHeight="1">
      <c r="B30" s="7">
        <v>18</v>
      </c>
      <c r="C30" s="16" t="s">
        <v>25</v>
      </c>
      <c r="D30" s="55" t="s">
        <v>37</v>
      </c>
      <c r="E30" s="56">
        <f>AVERAGE(13,18,18)</f>
        <v>16.333333333333332</v>
      </c>
    </row>
    <row r="31" spans="2:5" ht="21" customHeight="1">
      <c r="B31" s="7">
        <v>19</v>
      </c>
      <c r="C31" s="16" t="s">
        <v>26</v>
      </c>
      <c r="D31" s="55" t="s">
        <v>37</v>
      </c>
      <c r="E31" s="56">
        <f>AVERAGE(19,18,19)</f>
        <v>18.666666666666668</v>
      </c>
    </row>
    <row r="32" spans="2:5" ht="21" customHeight="1">
      <c r="B32" s="7">
        <v>20</v>
      </c>
      <c r="C32" s="16" t="s">
        <v>27</v>
      </c>
      <c r="D32" s="55" t="s">
        <v>37</v>
      </c>
      <c r="E32" s="56">
        <f>AVERAGE(20,19,18)</f>
        <v>19</v>
      </c>
    </row>
    <row r="33" spans="2:5" ht="21" customHeight="1">
      <c r="B33" s="7">
        <v>21</v>
      </c>
      <c r="C33" s="16" t="s">
        <v>28</v>
      </c>
      <c r="D33" s="55" t="s">
        <v>37</v>
      </c>
      <c r="E33" s="56">
        <f>AVERAGE(20,20,20)</f>
        <v>20</v>
      </c>
    </row>
    <row r="34" spans="2:5" ht="21" customHeight="1">
      <c r="B34" s="7">
        <v>22</v>
      </c>
      <c r="C34" s="16" t="s">
        <v>29</v>
      </c>
      <c r="D34" s="55" t="s">
        <v>37</v>
      </c>
      <c r="E34" s="56">
        <f>AVERAGE(17,19,18)</f>
        <v>18</v>
      </c>
    </row>
    <row r="35" spans="2:5" ht="21" customHeight="1">
      <c r="B35" s="7">
        <v>23</v>
      </c>
      <c r="C35" s="16" t="s">
        <v>30</v>
      </c>
      <c r="D35" s="55" t="s">
        <v>37</v>
      </c>
      <c r="E35" s="56">
        <f>AVERAGE(18,18,18)</f>
        <v>18</v>
      </c>
    </row>
    <row r="36" spans="2:5" ht="21" customHeight="1">
      <c r="B36" s="7">
        <v>24</v>
      </c>
      <c r="C36" s="16" t="s">
        <v>31</v>
      </c>
      <c r="D36" s="55" t="s">
        <v>37</v>
      </c>
      <c r="E36" s="56">
        <f>AVERAGE(16,18,18)</f>
        <v>17.333333333333332</v>
      </c>
    </row>
    <row r="37" spans="2:5" ht="21" customHeight="1">
      <c r="B37" s="7">
        <v>25</v>
      </c>
      <c r="C37" s="16" t="s">
        <v>32</v>
      </c>
      <c r="D37" s="55" t="s">
        <v>37</v>
      </c>
      <c r="E37" s="56">
        <f>AVERAGE(14,16,14)</f>
        <v>14.666666666666666</v>
      </c>
    </row>
    <row r="38" spans="2:5" ht="21" customHeight="1">
      <c r="B38" s="7">
        <v>26</v>
      </c>
      <c r="C38" s="16" t="s">
        <v>33</v>
      </c>
      <c r="D38" s="55" t="s">
        <v>37</v>
      </c>
      <c r="E38" s="56">
        <f>AVERAGE(19,20,20)</f>
        <v>19.666666666666668</v>
      </c>
    </row>
    <row r="39" spans="2:5" ht="21" customHeight="1">
      <c r="B39" s="7">
        <v>27</v>
      </c>
      <c r="C39" s="16" t="s">
        <v>34</v>
      </c>
      <c r="D39" s="55" t="s">
        <v>37</v>
      </c>
      <c r="E39" s="56">
        <f>AVERAGE(17,18,15)</f>
        <v>16.666666666666668</v>
      </c>
    </row>
    <row r="40" spans="2:5" ht="21" customHeight="1">
      <c r="B40" s="7">
        <v>28</v>
      </c>
      <c r="C40" s="16" t="s">
        <v>35</v>
      </c>
      <c r="D40" s="55" t="s">
        <v>38</v>
      </c>
      <c r="E40" s="56">
        <f>AVERAGE(20,18,16)</f>
        <v>18</v>
      </c>
    </row>
    <row r="41" spans="2:5" ht="15" customHeight="1" thickBot="1">
      <c r="B41" s="124"/>
      <c r="C41" s="124"/>
      <c r="D41" s="124"/>
      <c r="E41" s="124"/>
    </row>
    <row r="42" spans="2:5" s="4" customFormat="1" ht="17.100000000000001" customHeight="1" thickBot="1">
      <c r="B42" s="125" t="s">
        <v>138</v>
      </c>
      <c r="C42" s="126"/>
      <c r="D42" s="126"/>
      <c r="E42" s="127"/>
    </row>
    <row r="43" spans="2:5" s="4" customFormat="1" ht="17.100000000000001" customHeight="1" thickBot="1">
      <c r="B43" s="121" t="s">
        <v>39</v>
      </c>
      <c r="C43" s="122"/>
      <c r="D43" s="122"/>
      <c r="E43" s="123"/>
    </row>
    <row r="45" spans="2:5">
      <c r="B45" t="s">
        <v>560</v>
      </c>
    </row>
  </sheetData>
  <mergeCells count="8">
    <mergeCell ref="B43:E43"/>
    <mergeCell ref="B2:E2"/>
    <mergeCell ref="B4:E4"/>
    <mergeCell ref="B6:E6"/>
    <mergeCell ref="B8:E8"/>
    <mergeCell ref="B41:E41"/>
    <mergeCell ref="B42:E42"/>
    <mergeCell ref="B10:E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
  <sheetViews>
    <sheetView topLeftCell="A13" workbookViewId="0">
      <selection activeCell="B34" sqref="B34"/>
    </sheetView>
  </sheetViews>
  <sheetFormatPr baseColWidth="10" defaultRowHeight="15"/>
  <cols>
    <col min="1" max="1" width="7.85546875" customWidth="1"/>
    <col min="2" max="2" width="8" customWidth="1"/>
    <col min="3" max="3" width="43.28515625" customWidth="1"/>
    <col min="4" max="4" width="16.85546875" customWidth="1"/>
    <col min="5" max="5" width="16.71093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5">
      <c r="B1" s="1"/>
      <c r="C1" s="1"/>
      <c r="D1" s="1"/>
      <c r="E1" s="1"/>
    </row>
    <row r="2" spans="2:5" ht="18">
      <c r="B2" s="116" t="s">
        <v>0</v>
      </c>
      <c r="C2" s="116"/>
      <c r="D2" s="116"/>
      <c r="E2" s="116"/>
    </row>
    <row r="3" spans="2:5" ht="16.5" thickBot="1">
      <c r="B3" s="1"/>
      <c r="C3" s="1"/>
      <c r="D3" s="2"/>
      <c r="E3" s="2"/>
    </row>
    <row r="4" spans="2:5" ht="51" customHeight="1" thickBot="1">
      <c r="B4" s="117" t="s">
        <v>390</v>
      </c>
      <c r="C4" s="118"/>
      <c r="D4" s="118"/>
      <c r="E4" s="119"/>
    </row>
    <row r="5" spans="2:5" ht="15" customHeight="1"/>
    <row r="6" spans="2:5" ht="15.75">
      <c r="B6" s="120" t="s">
        <v>6</v>
      </c>
      <c r="C6" s="120"/>
      <c r="D6" s="120"/>
      <c r="E6" s="120"/>
    </row>
    <row r="7" spans="2:5" ht="15" customHeight="1"/>
    <row r="8" spans="2:5" ht="15.75">
      <c r="B8" s="120" t="s">
        <v>385</v>
      </c>
      <c r="C8" s="120"/>
      <c r="D8" s="120"/>
      <c r="E8" s="120"/>
    </row>
    <row r="9" spans="2:5" ht="15" customHeight="1"/>
    <row r="10" spans="2:5" ht="15.75">
      <c r="B10" s="120" t="s">
        <v>40</v>
      </c>
      <c r="C10" s="120"/>
      <c r="D10" s="120"/>
      <c r="E10" s="120"/>
    </row>
    <row r="12" spans="2:5" ht="21" customHeight="1">
      <c r="B12" s="3" t="s">
        <v>1</v>
      </c>
      <c r="C12" s="3" t="s">
        <v>2</v>
      </c>
      <c r="D12" s="3" t="s">
        <v>3</v>
      </c>
      <c r="E12" s="3" t="s">
        <v>5</v>
      </c>
    </row>
    <row r="13" spans="2:5" ht="21" customHeight="1">
      <c r="B13" s="7">
        <v>1</v>
      </c>
      <c r="C13" s="45" t="s">
        <v>41</v>
      </c>
      <c r="D13" s="46" t="s">
        <v>42</v>
      </c>
      <c r="E13" s="13">
        <v>16</v>
      </c>
    </row>
    <row r="14" spans="2:5" ht="21" customHeight="1">
      <c r="B14" s="7">
        <v>2</v>
      </c>
      <c r="C14" s="45" t="s">
        <v>43</v>
      </c>
      <c r="D14" s="46" t="s">
        <v>42</v>
      </c>
      <c r="E14" s="13">
        <v>15</v>
      </c>
    </row>
    <row r="15" spans="2:5" ht="21" customHeight="1">
      <c r="B15" s="7">
        <v>3</v>
      </c>
      <c r="C15" s="45" t="s">
        <v>44</v>
      </c>
      <c r="D15" s="46" t="s">
        <v>45</v>
      </c>
      <c r="E15" s="13">
        <v>16</v>
      </c>
    </row>
    <row r="16" spans="2:5" ht="21" customHeight="1">
      <c r="B16" s="7">
        <v>4</v>
      </c>
      <c r="C16" s="45" t="s">
        <v>46</v>
      </c>
      <c r="D16" s="46" t="s">
        <v>45</v>
      </c>
      <c r="E16" s="13">
        <v>14</v>
      </c>
    </row>
    <row r="17" spans="2:5" ht="21" customHeight="1">
      <c r="B17" s="7">
        <v>5</v>
      </c>
      <c r="C17" s="45" t="s">
        <v>47</v>
      </c>
      <c r="D17" s="46" t="s">
        <v>48</v>
      </c>
      <c r="E17" s="13">
        <v>15</v>
      </c>
    </row>
    <row r="18" spans="2:5" ht="21" customHeight="1">
      <c r="B18" s="7">
        <v>6</v>
      </c>
      <c r="C18" s="45" t="s">
        <v>49</v>
      </c>
      <c r="D18" s="46" t="s">
        <v>48</v>
      </c>
      <c r="E18" s="13">
        <v>16</v>
      </c>
    </row>
    <row r="19" spans="2:5" ht="21" customHeight="1">
      <c r="B19" s="7">
        <v>7</v>
      </c>
      <c r="C19" s="45" t="s">
        <v>50</v>
      </c>
      <c r="D19" s="46" t="s">
        <v>51</v>
      </c>
      <c r="E19" s="13">
        <v>16</v>
      </c>
    </row>
    <row r="20" spans="2:5" ht="21" customHeight="1">
      <c r="B20" s="7">
        <v>8</v>
      </c>
      <c r="C20" s="45" t="s">
        <v>52</v>
      </c>
      <c r="D20" s="46" t="s">
        <v>51</v>
      </c>
      <c r="E20" s="13">
        <v>16</v>
      </c>
    </row>
    <row r="21" spans="2:5" ht="21" customHeight="1">
      <c r="B21" s="7">
        <v>9</v>
      </c>
      <c r="C21" s="45" t="s">
        <v>53</v>
      </c>
      <c r="D21" s="46" t="s">
        <v>51</v>
      </c>
      <c r="E21" s="13">
        <v>15</v>
      </c>
    </row>
    <row r="22" spans="2:5" ht="21" customHeight="1">
      <c r="B22" s="7">
        <v>10</v>
      </c>
      <c r="C22" s="45" t="s">
        <v>54</v>
      </c>
      <c r="D22" s="46" t="s">
        <v>51</v>
      </c>
      <c r="E22" s="13">
        <v>18</v>
      </c>
    </row>
    <row r="23" spans="2:5" ht="21" customHeight="1">
      <c r="B23" s="7">
        <v>11</v>
      </c>
      <c r="C23" s="45" t="s">
        <v>55</v>
      </c>
      <c r="D23" s="46" t="s">
        <v>51</v>
      </c>
      <c r="E23" s="13">
        <v>15</v>
      </c>
    </row>
    <row r="24" spans="2:5" ht="21" customHeight="1">
      <c r="B24" s="7">
        <v>12</v>
      </c>
      <c r="C24" s="45" t="s">
        <v>56</v>
      </c>
      <c r="D24" s="46" t="s">
        <v>51</v>
      </c>
      <c r="E24" s="13">
        <v>16</v>
      </c>
    </row>
    <row r="25" spans="2:5" ht="21" customHeight="1">
      <c r="B25" s="7">
        <v>13</v>
      </c>
      <c r="C25" s="45" t="s">
        <v>57</v>
      </c>
      <c r="D25" s="46" t="s">
        <v>51</v>
      </c>
      <c r="E25" s="13">
        <v>15</v>
      </c>
    </row>
    <row r="26" spans="2:5" ht="21" customHeight="1">
      <c r="B26" s="7">
        <v>14</v>
      </c>
      <c r="C26" s="45" t="s">
        <v>58</v>
      </c>
      <c r="D26" s="46" t="s">
        <v>51</v>
      </c>
      <c r="E26" s="13">
        <v>14</v>
      </c>
    </row>
    <row r="27" spans="2:5" ht="21" customHeight="1">
      <c r="B27" s="7">
        <v>15</v>
      </c>
      <c r="C27" s="45" t="s">
        <v>59</v>
      </c>
      <c r="D27" s="46" t="s">
        <v>60</v>
      </c>
      <c r="E27" s="13">
        <v>16</v>
      </c>
    </row>
    <row r="28" spans="2:5" ht="21" customHeight="1">
      <c r="B28" s="7">
        <v>16</v>
      </c>
      <c r="C28" s="45" t="s">
        <v>61</v>
      </c>
      <c r="D28" s="46" t="s">
        <v>62</v>
      </c>
      <c r="E28" s="13">
        <v>15</v>
      </c>
    </row>
    <row r="29" spans="2:5" ht="15.75" thickBot="1">
      <c r="B29" s="124"/>
      <c r="C29" s="124"/>
      <c r="D29" s="124"/>
      <c r="E29" s="124"/>
    </row>
    <row r="30" spans="2:5" s="4" customFormat="1" ht="17.100000000000001" customHeight="1" thickBot="1">
      <c r="B30" s="125" t="s">
        <v>391</v>
      </c>
      <c r="C30" s="126"/>
      <c r="D30" s="126"/>
      <c r="E30" s="127"/>
    </row>
    <row r="31" spans="2:5" s="4" customFormat="1" ht="17.100000000000001" customHeight="1" thickBot="1">
      <c r="B31" s="105" t="s">
        <v>63</v>
      </c>
      <c r="C31" s="106"/>
      <c r="D31" s="106"/>
      <c r="E31" s="107"/>
    </row>
    <row r="33" spans="2:2">
      <c r="B33" t="s">
        <v>403</v>
      </c>
    </row>
  </sheetData>
  <mergeCells count="8">
    <mergeCell ref="B30:E30"/>
    <mergeCell ref="B31:E31"/>
    <mergeCell ref="B2:E2"/>
    <mergeCell ref="B4:E4"/>
    <mergeCell ref="B6:E6"/>
    <mergeCell ref="B8:E8"/>
    <mergeCell ref="B10:E10"/>
    <mergeCell ref="B29:E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8"/>
  <sheetViews>
    <sheetView topLeftCell="A16" workbookViewId="0">
      <selection activeCell="H13" sqref="H13"/>
    </sheetView>
  </sheetViews>
  <sheetFormatPr baseColWidth="10" defaultRowHeight="15"/>
  <cols>
    <col min="1" max="1" width="6.5703125" customWidth="1"/>
    <col min="2" max="2" width="8" customWidth="1"/>
    <col min="3" max="3" width="45.85546875" customWidth="1"/>
    <col min="4" max="4" width="16.85546875" customWidth="1"/>
    <col min="5" max="5" width="16.71093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5">
      <c r="B1" s="1"/>
      <c r="C1" s="1"/>
      <c r="D1" s="1"/>
      <c r="E1" s="1"/>
    </row>
    <row r="2" spans="2:5" ht="18">
      <c r="B2" s="116" t="s">
        <v>0</v>
      </c>
      <c r="C2" s="116"/>
      <c r="D2" s="116"/>
      <c r="E2" s="116"/>
    </row>
    <row r="3" spans="2:5" ht="16.5" thickBot="1">
      <c r="B3" s="1"/>
      <c r="C3" s="1"/>
      <c r="D3" s="2"/>
      <c r="E3" s="2"/>
    </row>
    <row r="4" spans="2:5" ht="52.5" customHeight="1" thickBot="1">
      <c r="B4" s="117" t="s">
        <v>390</v>
      </c>
      <c r="C4" s="118"/>
      <c r="D4" s="118"/>
      <c r="E4" s="119"/>
    </row>
    <row r="5" spans="2:5" ht="15" customHeight="1"/>
    <row r="6" spans="2:5" ht="15.75">
      <c r="B6" s="120" t="s">
        <v>6</v>
      </c>
      <c r="C6" s="120"/>
      <c r="D6" s="120"/>
      <c r="E6" s="120"/>
    </row>
    <row r="7" spans="2:5" ht="15" customHeight="1"/>
    <row r="8" spans="2:5" ht="15.75">
      <c r="B8" s="120" t="s">
        <v>385</v>
      </c>
      <c r="C8" s="120"/>
      <c r="D8" s="120"/>
      <c r="E8" s="120"/>
    </row>
    <row r="9" spans="2:5" ht="15" customHeight="1"/>
    <row r="10" spans="2:5" ht="15.75">
      <c r="B10" s="120" t="s">
        <v>64</v>
      </c>
      <c r="C10" s="120"/>
      <c r="D10" s="120"/>
      <c r="E10" s="120"/>
    </row>
    <row r="12" spans="2:5" ht="21" customHeight="1">
      <c r="B12" s="3" t="s">
        <v>1</v>
      </c>
      <c r="C12" s="3" t="s">
        <v>2</v>
      </c>
      <c r="D12" s="3" t="s">
        <v>3</v>
      </c>
      <c r="E12" s="3" t="s">
        <v>5</v>
      </c>
    </row>
    <row r="13" spans="2:5" ht="21" customHeight="1">
      <c r="B13" s="7">
        <v>1</v>
      </c>
      <c r="C13" s="16" t="s">
        <v>65</v>
      </c>
      <c r="D13" s="55" t="s">
        <v>66</v>
      </c>
      <c r="E13" s="57">
        <v>17.5</v>
      </c>
    </row>
    <row r="14" spans="2:5" ht="21" customHeight="1">
      <c r="B14" s="7">
        <v>2</v>
      </c>
      <c r="C14" s="16" t="s">
        <v>67</v>
      </c>
      <c r="D14" s="55" t="s">
        <v>66</v>
      </c>
      <c r="E14" s="57">
        <v>17.329999999999998</v>
      </c>
    </row>
    <row r="15" spans="2:5" ht="21" customHeight="1">
      <c r="B15" s="7">
        <v>3</v>
      </c>
      <c r="C15" s="16" t="s">
        <v>68</v>
      </c>
      <c r="D15" s="55" t="s">
        <v>66</v>
      </c>
      <c r="E15" s="57">
        <v>17.170000000000002</v>
      </c>
    </row>
    <row r="16" spans="2:5" ht="21" customHeight="1">
      <c r="B16" s="7">
        <v>4</v>
      </c>
      <c r="C16" s="16" t="s">
        <v>69</v>
      </c>
      <c r="D16" s="55" t="s">
        <v>66</v>
      </c>
      <c r="E16" s="57">
        <v>16.670000000000002</v>
      </c>
    </row>
    <row r="17" spans="2:5" ht="21" customHeight="1">
      <c r="B17" s="7">
        <v>5</v>
      </c>
      <c r="C17" s="16" t="s">
        <v>70</v>
      </c>
      <c r="D17" s="55" t="s">
        <v>71</v>
      </c>
      <c r="E17" s="57">
        <v>18</v>
      </c>
    </row>
    <row r="18" spans="2:5" ht="21" customHeight="1">
      <c r="B18" s="7">
        <v>6</v>
      </c>
      <c r="C18" s="16" t="s">
        <v>72</v>
      </c>
      <c r="D18" s="55" t="s">
        <v>71</v>
      </c>
      <c r="E18" s="57">
        <v>17.829999999999998</v>
      </c>
    </row>
    <row r="19" spans="2:5" ht="21" customHeight="1">
      <c r="B19" s="7">
        <v>7</v>
      </c>
      <c r="C19" s="16" t="s">
        <v>73</v>
      </c>
      <c r="D19" s="55" t="s">
        <v>71</v>
      </c>
      <c r="E19" s="57">
        <v>17.170000000000002</v>
      </c>
    </row>
    <row r="20" spans="2:5" ht="21" customHeight="1">
      <c r="B20" s="7">
        <v>8</v>
      </c>
      <c r="C20" s="16" t="s">
        <v>74</v>
      </c>
      <c r="D20" s="55" t="s">
        <v>71</v>
      </c>
      <c r="E20" s="57">
        <v>17.170000000000002</v>
      </c>
    </row>
    <row r="21" spans="2:5" ht="21" customHeight="1">
      <c r="B21" s="7">
        <v>9</v>
      </c>
      <c r="C21" s="16" t="s">
        <v>75</v>
      </c>
      <c r="D21" s="55" t="s">
        <v>71</v>
      </c>
      <c r="E21" s="57">
        <v>16.5</v>
      </c>
    </row>
    <row r="22" spans="2:5" ht="21" customHeight="1">
      <c r="B22" s="7">
        <v>10</v>
      </c>
      <c r="C22" s="16" t="s">
        <v>76</v>
      </c>
      <c r="D22" s="55" t="s">
        <v>71</v>
      </c>
      <c r="E22" s="57">
        <v>16.5</v>
      </c>
    </row>
    <row r="23" spans="2:5" ht="21" customHeight="1">
      <c r="B23" s="7">
        <v>11</v>
      </c>
      <c r="C23" s="16" t="s">
        <v>77</v>
      </c>
      <c r="D23" s="55" t="s">
        <v>71</v>
      </c>
      <c r="E23" s="57">
        <v>16.5</v>
      </c>
    </row>
    <row r="24" spans="2:5" ht="21" customHeight="1">
      <c r="B24" s="7">
        <v>12</v>
      </c>
      <c r="C24" s="16" t="s">
        <v>78</v>
      </c>
      <c r="D24" s="55" t="s">
        <v>71</v>
      </c>
      <c r="E24" s="57">
        <v>16</v>
      </c>
    </row>
    <row r="25" spans="2:5" ht="21" customHeight="1">
      <c r="B25" s="7">
        <v>13</v>
      </c>
      <c r="C25" s="16" t="s">
        <v>79</v>
      </c>
      <c r="D25" s="55" t="s">
        <v>71</v>
      </c>
      <c r="E25" s="57">
        <v>15.67</v>
      </c>
    </row>
    <row r="26" spans="2:5" ht="21" customHeight="1">
      <c r="B26" s="7">
        <v>14</v>
      </c>
      <c r="C26" s="16" t="s">
        <v>80</v>
      </c>
      <c r="D26" s="55" t="s">
        <v>71</v>
      </c>
      <c r="E26" s="9">
        <v>15.33</v>
      </c>
    </row>
    <row r="27" spans="2:5" ht="21" customHeight="1">
      <c r="B27" s="7">
        <v>15</v>
      </c>
      <c r="C27" s="16" t="s">
        <v>81</v>
      </c>
      <c r="D27" s="55" t="s">
        <v>71</v>
      </c>
      <c r="E27" s="57">
        <v>15</v>
      </c>
    </row>
    <row r="28" spans="2:5" ht="21" customHeight="1">
      <c r="B28" s="7">
        <v>16</v>
      </c>
      <c r="C28" s="16" t="s">
        <v>82</v>
      </c>
      <c r="D28" s="55" t="s">
        <v>71</v>
      </c>
      <c r="E28" s="57">
        <v>14.67</v>
      </c>
    </row>
    <row r="29" spans="2:5" ht="21" customHeight="1">
      <c r="B29" s="7">
        <v>17</v>
      </c>
      <c r="C29" s="16" t="s">
        <v>83</v>
      </c>
      <c r="D29" s="55" t="s">
        <v>71</v>
      </c>
      <c r="E29" s="57">
        <v>14.5</v>
      </c>
    </row>
    <row r="30" spans="2:5" ht="21" customHeight="1">
      <c r="B30" s="7">
        <v>18</v>
      </c>
      <c r="C30" s="16" t="s">
        <v>84</v>
      </c>
      <c r="D30" s="55" t="s">
        <v>85</v>
      </c>
      <c r="E30" s="57">
        <v>15</v>
      </c>
    </row>
    <row r="31" spans="2:5" ht="21" customHeight="1">
      <c r="B31" s="7">
        <v>19</v>
      </c>
      <c r="C31" s="16" t="s">
        <v>86</v>
      </c>
      <c r="D31" s="55" t="s">
        <v>87</v>
      </c>
      <c r="E31" s="57">
        <v>18.170000000000002</v>
      </c>
    </row>
    <row r="32" spans="2:5" ht="21" customHeight="1">
      <c r="B32" s="7">
        <v>20</v>
      </c>
      <c r="C32" s="16" t="s">
        <v>88</v>
      </c>
      <c r="D32" s="55" t="s">
        <v>87</v>
      </c>
      <c r="E32" s="57">
        <v>17.670000000000002</v>
      </c>
    </row>
    <row r="33" spans="2:5" ht="21" customHeight="1">
      <c r="B33" s="7">
        <v>21</v>
      </c>
      <c r="C33" s="16" t="s">
        <v>89</v>
      </c>
      <c r="D33" s="55" t="s">
        <v>90</v>
      </c>
      <c r="E33" s="57">
        <v>16.329999999999998</v>
      </c>
    </row>
    <row r="34" spans="2:5" ht="15.75" thickBot="1">
      <c r="B34" s="128"/>
      <c r="C34" s="128"/>
      <c r="D34" s="128"/>
      <c r="E34" s="128"/>
    </row>
    <row r="35" spans="2:5" ht="17.100000000000001" customHeight="1" thickBot="1">
      <c r="B35" s="109" t="s">
        <v>392</v>
      </c>
      <c r="C35" s="110"/>
      <c r="D35" s="110"/>
      <c r="E35" s="111"/>
    </row>
    <row r="36" spans="2:5" s="4" customFormat="1" ht="17.100000000000001" customHeight="1" thickBot="1">
      <c r="B36" s="112" t="s">
        <v>91</v>
      </c>
      <c r="C36" s="113"/>
      <c r="D36" s="113"/>
      <c r="E36" s="114"/>
    </row>
    <row r="37" spans="2:5" s="4" customFormat="1" ht="18" customHeight="1">
      <c r="B37"/>
      <c r="C37"/>
      <c r="D37"/>
      <c r="E37"/>
    </row>
    <row r="38" spans="2:5">
      <c r="B38" t="s">
        <v>92</v>
      </c>
    </row>
  </sheetData>
  <mergeCells count="8">
    <mergeCell ref="B35:E35"/>
    <mergeCell ref="B36:E36"/>
    <mergeCell ref="B2:E2"/>
    <mergeCell ref="B4:E4"/>
    <mergeCell ref="B6:E6"/>
    <mergeCell ref="B8:E8"/>
    <mergeCell ref="B10:E10"/>
    <mergeCell ref="B34:E3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5"/>
  <sheetViews>
    <sheetView topLeftCell="A13" workbookViewId="0">
      <selection activeCell="B36" sqref="B36"/>
    </sheetView>
  </sheetViews>
  <sheetFormatPr baseColWidth="10" defaultRowHeight="15"/>
  <cols>
    <col min="1" max="1" width="5.85546875" customWidth="1"/>
    <col min="2" max="2" width="8" customWidth="1"/>
    <col min="3" max="3" width="41" customWidth="1"/>
    <col min="4" max="4" width="16.85546875" customWidth="1"/>
    <col min="5" max="5" width="16.71093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5" ht="18">
      <c r="B1" s="116" t="s">
        <v>0</v>
      </c>
      <c r="C1" s="116"/>
      <c r="D1" s="116"/>
      <c r="E1" s="116"/>
    </row>
    <row r="2" spans="2:5" ht="16.5" thickBot="1">
      <c r="B2" s="1"/>
      <c r="C2" s="1"/>
      <c r="D2" s="2"/>
      <c r="E2" s="2"/>
    </row>
    <row r="3" spans="2:5" ht="50.25" customHeight="1" thickBot="1">
      <c r="B3" s="117" t="s">
        <v>390</v>
      </c>
      <c r="C3" s="118"/>
      <c r="D3" s="118"/>
      <c r="E3" s="119"/>
    </row>
    <row r="4" spans="2:5" ht="11.25" customHeight="1"/>
    <row r="5" spans="2:5" ht="15.75">
      <c r="B5" s="120" t="s">
        <v>6</v>
      </c>
      <c r="C5" s="120"/>
      <c r="D5" s="120"/>
      <c r="E5" s="120"/>
    </row>
    <row r="6" spans="2:5" ht="9" customHeight="1"/>
    <row r="7" spans="2:5" ht="15.75">
      <c r="B7" s="120" t="s">
        <v>385</v>
      </c>
      <c r="C7" s="120"/>
      <c r="D7" s="120"/>
      <c r="E7" s="120"/>
    </row>
    <row r="8" spans="2:5" ht="9.75" customHeight="1"/>
    <row r="9" spans="2:5" ht="15.75">
      <c r="B9" s="120" t="s">
        <v>93</v>
      </c>
      <c r="C9" s="120"/>
      <c r="D9" s="120"/>
      <c r="E9" s="120"/>
    </row>
    <row r="11" spans="2:5" ht="21" customHeight="1">
      <c r="B11" s="3" t="s">
        <v>1</v>
      </c>
      <c r="C11" s="3" t="s">
        <v>2</v>
      </c>
      <c r="D11" s="3" t="s">
        <v>3</v>
      </c>
      <c r="E11" s="3" t="s">
        <v>5</v>
      </c>
    </row>
    <row r="12" spans="2:5" ht="21" customHeight="1">
      <c r="B12" s="7">
        <v>1</v>
      </c>
      <c r="C12" s="45" t="str">
        <f>'[1]RES. EVAL.CURRICULAR'!C14</f>
        <v>GOMEZ CARBAJAL, YEISON LUIS</v>
      </c>
      <c r="D12" s="46" t="s">
        <v>393</v>
      </c>
      <c r="E12" s="13">
        <v>14</v>
      </c>
    </row>
    <row r="13" spans="2:5" ht="21" customHeight="1">
      <c r="B13" s="7">
        <v>2</v>
      </c>
      <c r="C13" s="45" t="str">
        <f>'[1]RES. EVAL.CURRICULAR'!C15</f>
        <v>HUAYHUA FLORES, SHARON ESTEFANI</v>
      </c>
      <c r="D13" s="46" t="s">
        <v>393</v>
      </c>
      <c r="E13" s="13">
        <v>17</v>
      </c>
    </row>
    <row r="14" spans="2:5" ht="21" customHeight="1">
      <c r="B14" s="7">
        <v>3</v>
      </c>
      <c r="C14" s="45" t="str">
        <f>'[1]RES. EVAL.CURRICULAR'!C16</f>
        <v>DE LA CRUZ  GOMEZ, RONAL ESTEBAN</v>
      </c>
      <c r="D14" s="46" t="s">
        <v>394</v>
      </c>
      <c r="E14" s="13">
        <v>19</v>
      </c>
    </row>
    <row r="15" spans="2:5" ht="21" customHeight="1">
      <c r="B15" s="7">
        <v>4</v>
      </c>
      <c r="C15" s="45" t="str">
        <f>'[1]RES. EVAL.CURRICULAR'!C17</f>
        <v>ESCRIBA  VILLAR, MARICIELO YADIRA</v>
      </c>
      <c r="D15" s="46" t="s">
        <v>394</v>
      </c>
      <c r="E15" s="13">
        <v>17</v>
      </c>
    </row>
    <row r="16" spans="2:5" ht="21" customHeight="1">
      <c r="B16" s="7">
        <v>5</v>
      </c>
      <c r="C16" s="45" t="str">
        <f>'[1]RES. EVAL.CURRICULAR'!C18</f>
        <v>CACERES HUAYLLANI, ANDRES AVELINO</v>
      </c>
      <c r="D16" s="46" t="s">
        <v>395</v>
      </c>
      <c r="E16" s="13">
        <v>16</v>
      </c>
    </row>
    <row r="17" spans="2:5" ht="21" customHeight="1">
      <c r="B17" s="7">
        <v>6</v>
      </c>
      <c r="C17" s="45" t="str">
        <f>'[1]RES. EVAL.CURRICULAR'!C19</f>
        <v>HURTADO VALLEJO, JULIO CESAR</v>
      </c>
      <c r="D17" s="46" t="s">
        <v>395</v>
      </c>
      <c r="E17" s="13">
        <v>16</v>
      </c>
    </row>
    <row r="18" spans="2:5" ht="21" customHeight="1">
      <c r="B18" s="7">
        <v>7</v>
      </c>
      <c r="C18" s="45" t="str">
        <f>'[1]RES. EVAL.CURRICULAR'!C20</f>
        <v xml:space="preserve">NUÑEZ PANTOJA, ANDREA </v>
      </c>
      <c r="D18" s="46" t="s">
        <v>395</v>
      </c>
      <c r="E18" s="13">
        <v>18</v>
      </c>
    </row>
    <row r="19" spans="2:5" ht="21" customHeight="1">
      <c r="B19" s="7">
        <v>8</v>
      </c>
      <c r="C19" s="45" t="str">
        <f>'[1]RES. EVAL.CURRICULAR'!C21</f>
        <v>PARINA  NAJARRO, ZINTHIA SHEYLA</v>
      </c>
      <c r="D19" s="46" t="s">
        <v>395</v>
      </c>
      <c r="E19" s="13">
        <v>9</v>
      </c>
    </row>
    <row r="20" spans="2:5" ht="21" customHeight="1">
      <c r="B20" s="7">
        <v>9</v>
      </c>
      <c r="C20" s="45" t="str">
        <f>'[1]RES. EVAL.CURRICULAR'!C22</f>
        <v xml:space="preserve">QUILCA  QUISPE , OSCAR IVAN </v>
      </c>
      <c r="D20" s="46" t="s">
        <v>395</v>
      </c>
      <c r="E20" s="13">
        <v>13</v>
      </c>
    </row>
    <row r="21" spans="2:5" ht="21" customHeight="1">
      <c r="B21" s="7">
        <v>10</v>
      </c>
      <c r="C21" s="45" t="str">
        <f>'[1]RES. EVAL.CURRICULAR'!C23</f>
        <v>RODRIGUEZ MENDOZA , SEBASTIÁN JR.</v>
      </c>
      <c r="D21" s="46" t="s">
        <v>396</v>
      </c>
      <c r="E21" s="13">
        <v>16</v>
      </c>
    </row>
    <row r="22" spans="2:5" ht="21" customHeight="1">
      <c r="B22" s="7">
        <v>11</v>
      </c>
      <c r="C22" s="45" t="str">
        <f>'[1]RES. EVAL.CURRICULAR'!C24</f>
        <v>GALINDO ACRA, RAUL DAVID</v>
      </c>
      <c r="D22" s="46" t="s">
        <v>397</v>
      </c>
      <c r="E22" s="13">
        <v>11</v>
      </c>
    </row>
    <row r="23" spans="2:5" ht="21" customHeight="1">
      <c r="B23" s="7">
        <v>12</v>
      </c>
      <c r="C23" s="45" t="str">
        <f>'[1]RES. EVAL.CURRICULAR'!C25</f>
        <v>MEDINA RIMACHE, MARYAM CIELO</v>
      </c>
      <c r="D23" s="46" t="s">
        <v>397</v>
      </c>
      <c r="E23" s="13">
        <v>10</v>
      </c>
    </row>
    <row r="24" spans="2:5" ht="21" customHeight="1">
      <c r="B24" s="7">
        <v>13</v>
      </c>
      <c r="C24" s="45" t="str">
        <f>'[1]RES. EVAL.CURRICULAR'!C26</f>
        <v>PALOMINO ARCE, NANCY GIANNINA</v>
      </c>
      <c r="D24" s="46" t="s">
        <v>397</v>
      </c>
      <c r="E24" s="13">
        <v>16</v>
      </c>
    </row>
    <row r="25" spans="2:5" ht="21" customHeight="1">
      <c r="B25" s="7">
        <v>14</v>
      </c>
      <c r="C25" s="45" t="str">
        <f>'[1]RES. EVAL.CURRICULAR'!C27</f>
        <v>SANDOVAL  TORRES, RONAL</v>
      </c>
      <c r="D25" s="46" t="s">
        <v>397</v>
      </c>
      <c r="E25" s="13">
        <v>17</v>
      </c>
    </row>
    <row r="26" spans="2:5" ht="21" customHeight="1">
      <c r="B26" s="7">
        <v>15</v>
      </c>
      <c r="C26" s="45" t="str">
        <f>'[1]RES. EVAL.CURRICULAR'!C28</f>
        <v>VEGA CISNEROS, TALIA CARMEN</v>
      </c>
      <c r="D26" s="46" t="s">
        <v>397</v>
      </c>
      <c r="E26" s="13">
        <v>17</v>
      </c>
    </row>
    <row r="27" spans="2:5" ht="21" customHeight="1">
      <c r="B27" s="7">
        <v>16</v>
      </c>
      <c r="C27" s="45" t="str">
        <f>'[1]RES. EVAL.CURRICULAR'!C29</f>
        <v>BEJARANO DE LA CRUZ, MAURICIO PABLO</v>
      </c>
      <c r="D27" s="46" t="s">
        <v>398</v>
      </c>
      <c r="E27" s="13">
        <v>14</v>
      </c>
    </row>
    <row r="28" spans="2:5" ht="21" customHeight="1">
      <c r="B28" s="7">
        <v>17</v>
      </c>
      <c r="C28" s="58" t="s">
        <v>94</v>
      </c>
      <c r="D28" s="46" t="s">
        <v>398</v>
      </c>
      <c r="E28" s="13">
        <v>12</v>
      </c>
    </row>
    <row r="29" spans="2:5" ht="21" customHeight="1">
      <c r="B29" s="7">
        <v>18</v>
      </c>
      <c r="C29" s="45" t="s">
        <v>95</v>
      </c>
      <c r="D29" s="46" t="s">
        <v>398</v>
      </c>
      <c r="E29" s="13">
        <v>17</v>
      </c>
    </row>
    <row r="30" spans="2:5" ht="21" customHeight="1">
      <c r="B30" s="7">
        <v>19</v>
      </c>
      <c r="C30" s="58" t="s">
        <v>96</v>
      </c>
      <c r="D30" s="46" t="s">
        <v>398</v>
      </c>
      <c r="E30" s="13">
        <v>18</v>
      </c>
    </row>
    <row r="31" spans="2:5" ht="15.75" thickBot="1">
      <c r="B31" s="124"/>
      <c r="C31" s="124"/>
      <c r="D31" s="124"/>
      <c r="E31" s="124"/>
    </row>
    <row r="32" spans="2:5" s="4" customFormat="1" ht="17.100000000000001" customHeight="1" thickBot="1">
      <c r="B32" s="125" t="s">
        <v>138</v>
      </c>
      <c r="C32" s="126"/>
      <c r="D32" s="126"/>
      <c r="E32" s="127"/>
    </row>
    <row r="33" spans="2:5" s="4" customFormat="1" ht="17.100000000000001" customHeight="1" thickBot="1">
      <c r="B33" s="105" t="s">
        <v>97</v>
      </c>
      <c r="C33" s="106"/>
      <c r="D33" s="106"/>
      <c r="E33" s="107"/>
    </row>
    <row r="35" spans="2:5">
      <c r="B35" t="s">
        <v>404</v>
      </c>
    </row>
  </sheetData>
  <mergeCells count="8">
    <mergeCell ref="B32:E32"/>
    <mergeCell ref="B33:E33"/>
    <mergeCell ref="B1:E1"/>
    <mergeCell ref="B3:E3"/>
    <mergeCell ref="B5:E5"/>
    <mergeCell ref="B7:E7"/>
    <mergeCell ref="B9:E9"/>
    <mergeCell ref="B31:E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ALMENARA</vt:lpstr>
      <vt:lpstr>LAMBAYEQUE</vt:lpstr>
      <vt:lpstr>REBAGLIATI</vt:lpstr>
      <vt:lpstr>SABOGAL</vt:lpstr>
      <vt:lpstr>AMAZONAS</vt:lpstr>
      <vt:lpstr>ANCASH</vt:lpstr>
      <vt:lpstr>APURIMAC</vt:lpstr>
      <vt:lpstr>AREQUIPA</vt:lpstr>
      <vt:lpstr>AYACUCHO</vt:lpstr>
      <vt:lpstr>CAJAMARCA</vt:lpstr>
      <vt:lpstr>CUSCO</vt:lpstr>
      <vt:lpstr>HUANCAVELICA</vt:lpstr>
      <vt:lpstr>HUÁNUCO</vt:lpstr>
      <vt:lpstr>HUARAZ</vt:lpstr>
      <vt:lpstr>ICA</vt:lpstr>
      <vt:lpstr>JAEN</vt:lpstr>
      <vt:lpstr>JULIACA</vt:lpstr>
      <vt:lpstr>JUNIN</vt:lpstr>
      <vt:lpstr>LA LIBERTAD</vt:lpstr>
      <vt:lpstr>MOYOBAMBA</vt:lpstr>
      <vt:lpstr>PASCO</vt:lpstr>
      <vt:lpstr>PUNO</vt:lpstr>
      <vt:lpstr>TACNA</vt:lpstr>
      <vt:lpstr>TUMBES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Cornejo Garay Yessi</dc:creator>
  <cp:lastModifiedBy>Portugal Ruiz Juana</cp:lastModifiedBy>
  <cp:lastPrinted>2021-03-25T00:07:33Z</cp:lastPrinted>
  <dcterms:created xsi:type="dcterms:W3CDTF">2020-10-12T19:50:38Z</dcterms:created>
  <dcterms:modified xsi:type="dcterms:W3CDTF">2026-03-18T22:07:27Z</dcterms:modified>
</cp:coreProperties>
</file>